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5270" windowHeight="4530" tabRatio="767"/>
  </bookViews>
  <sheets>
    <sheet name="1.공무원총괄" sheetId="42" r:id="rId1"/>
    <sheet name="2.시 본청공무원" sheetId="43" r:id="rId2"/>
    <sheet name="3.직속기관,사업소,의회공무원" sheetId="44" r:id="rId3"/>
    <sheet name="4.읍면동공무원" sheetId="45" r:id="rId4"/>
    <sheet name="5.소방공무원" sheetId="56" r:id="rId5"/>
    <sheet name="6.국회의원 및 시군구의원" sheetId="57" r:id="rId6"/>
    <sheet name="7.경찰공무원" sheetId="58" r:id="rId7"/>
    <sheet name="8.퇴직사유별 공무원" sheetId="46" r:id="rId8"/>
    <sheet name="9.관내관공서및주요기관" sheetId="47" r:id="rId9"/>
    <sheet name="10.민원서류처리" sheetId="9" r:id="rId10"/>
    <sheet name="11.범죄발생및검거(양주경찰서)" sheetId="10" state="hidden" r:id="rId11"/>
    <sheet name="9.연령별피의자" sheetId="11" state="hidden" r:id="rId12"/>
    <sheet name="10.학력별피의자" sheetId="12" state="hidden" r:id="rId13"/>
    <sheet name="11.소년범죄" sheetId="13" state="hidden" r:id="rId14"/>
    <sheet name="11.화재발생" sheetId="14" r:id="rId15"/>
    <sheet name="12.발화요인별화재발생" sheetId="15" r:id="rId16"/>
    <sheet name="13.장소별화재발생" sheetId="48" r:id="rId17"/>
    <sheet name="14.산불발생현황" sheetId="49" r:id="rId18"/>
    <sheet name="15.소방장비" sheetId="55" r:id="rId19"/>
    <sheet name="16.119구급활동실적,17.구조활동실적" sheetId="51" r:id="rId20"/>
    <sheet name="19.재난사고발생및피해현황" sheetId="21" state="hidden" r:id="rId21"/>
    <sheet name="18.풍수해발생" sheetId="54" r:id="rId22"/>
    <sheet name="19.소방대상물현황" sheetId="52" r:id="rId23"/>
    <sheet name="20.위험물제조소설치현황" sheetId="53" r:id="rId24"/>
    <sheet name="21.교통사고발생(자동차)" sheetId="22" r:id="rId25"/>
    <sheet name="22.자동차단속 및 처리" sheetId="23" r:id="rId26"/>
  </sheets>
  <externalReferences>
    <externalReference r:id="rId27"/>
    <externalReference r:id="rId28"/>
  </externalReferences>
  <definedNames>
    <definedName name="_xlnm._FilterDatabase" localSheetId="17" hidden="1">'14.산불발생현황'!#REF!</definedName>
    <definedName name="_xlnm._FilterDatabase" localSheetId="18" hidden="1">'15.소방장비'!#REF!</definedName>
    <definedName name="_xlnm._FilterDatabase" localSheetId="23" hidden="1">'20.위험물제조소설치현황'!#REF!</definedName>
    <definedName name="G" localSheetId="18">'[1] 견적서'!#REF!</definedName>
    <definedName name="G" localSheetId="4">'[1] 견적서'!#REF!</definedName>
    <definedName name="G" localSheetId="5">'[1] 견적서'!#REF!</definedName>
    <definedName name="G" localSheetId="6">'[1] 견적서'!#REF!</definedName>
    <definedName name="G">'[1] 견적서'!#REF!</definedName>
    <definedName name="_xlnm.Print_Area" localSheetId="0">'1.공무원총괄'!$A$1:$U$24</definedName>
    <definedName name="_xlnm.Print_Area" localSheetId="9">'10.민원서류처리'!$A$1:$K$15</definedName>
    <definedName name="_xlnm.Print_Area" localSheetId="16">'13.장소별화재발생'!$A$1:$V$20</definedName>
    <definedName name="_xlnm.Print_Area" localSheetId="17">'14.산불발생현황'!$A$1:$L$18</definedName>
    <definedName name="_xlnm.Print_Area" localSheetId="18">'15.소방장비'!$A$1:$BG$13</definedName>
    <definedName name="_xlnm.Print_Area" localSheetId="21">'18.풍수해발생'!$A$1:$K$16</definedName>
    <definedName name="_xlnm.Print_Area" localSheetId="20">'19.재난사고발생및피해현황'!$A$1:$N$37</definedName>
    <definedName name="_xlnm.Print_Area" localSheetId="1">'2.시 본청공무원'!$A$1:$U$48</definedName>
    <definedName name="_xlnm.Print_Area" localSheetId="23">'20.위험물제조소설치현황'!$A$1:$R$17</definedName>
    <definedName name="_xlnm.Print_Area" localSheetId="4">'5.소방공무원'!$A$1:$Z$14</definedName>
    <definedName name="_xlnm.Print_Area" localSheetId="5">'6.국회의원 및 시군구의원'!$A$1:$N$14</definedName>
    <definedName name="_xlnm.Print_Area" localSheetId="6">'7.경찰공무원'!$A$1:$G$12</definedName>
    <definedName name="_xlnm.Print_Area" localSheetId="8">'9.관내관공서및주요기관'!$A$1:$AM$17</definedName>
    <definedName name="_xlnm.Print_Area">'[2]2-1포천(각세)(외제)'!#REF!</definedName>
    <definedName name="_xlnm.Print_Titles">#N/A</definedName>
  </definedNames>
  <calcPr calcId="144525"/>
</workbook>
</file>

<file path=xl/calcChain.xml><?xml version="1.0" encoding="utf-8"?>
<calcChain xmlns="http://schemas.openxmlformats.org/spreadsheetml/2006/main">
  <c r="E22" i="46" l="1"/>
  <c r="B22" i="46" s="1"/>
  <c r="E21" i="46"/>
  <c r="B21" i="46" s="1"/>
  <c r="E20" i="46"/>
  <c r="B20" i="46"/>
  <c r="E19" i="46"/>
  <c r="B19" i="46" s="1"/>
  <c r="E18" i="46"/>
  <c r="B18" i="46" s="1"/>
  <c r="E17" i="46"/>
  <c r="B17" i="46"/>
  <c r="Q16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B16" i="46" s="1"/>
  <c r="E12" i="46"/>
  <c r="E11" i="46"/>
  <c r="E10" i="46"/>
  <c r="E9" i="46"/>
  <c r="E8" i="46"/>
  <c r="E7" i="46"/>
  <c r="C26" i="45"/>
  <c r="C25" i="45"/>
  <c r="C24" i="45"/>
  <c r="C23" i="45"/>
  <c r="C22" i="45"/>
  <c r="C21" i="45"/>
  <c r="C20" i="45"/>
  <c r="C19" i="45"/>
  <c r="C18" i="45"/>
  <c r="C17" i="45"/>
  <c r="C16" i="45"/>
  <c r="B11" i="45"/>
  <c r="B10" i="45"/>
  <c r="B9" i="45"/>
  <c r="B8" i="45"/>
  <c r="B7" i="45"/>
  <c r="B6" i="45"/>
  <c r="E21" i="44"/>
  <c r="B21" i="44"/>
  <c r="E20" i="44"/>
  <c r="B20" i="44"/>
  <c r="E19" i="44"/>
  <c r="B19" i="44"/>
  <c r="E18" i="44"/>
  <c r="B18" i="44"/>
  <c r="E17" i="44"/>
  <c r="B17" i="44"/>
  <c r="B16" i="44" s="1"/>
  <c r="T16" i="44"/>
  <c r="S16" i="44"/>
  <c r="R16" i="44"/>
  <c r="Q16" i="44"/>
  <c r="P16" i="44"/>
  <c r="O16" i="44"/>
  <c r="N16" i="44"/>
  <c r="M16" i="44"/>
  <c r="L16" i="44"/>
  <c r="K16" i="44"/>
  <c r="J16" i="44"/>
  <c r="I16" i="44"/>
  <c r="H16" i="44"/>
  <c r="G16" i="44"/>
  <c r="E16" i="44" s="1"/>
  <c r="F16" i="44"/>
  <c r="D16" i="44"/>
  <c r="C16" i="44"/>
  <c r="AB11" i="55" l="1"/>
  <c r="R11" i="55"/>
  <c r="J11" i="55"/>
  <c r="C11" i="55"/>
  <c r="D11" i="56"/>
  <c r="B11" i="56" s="1"/>
  <c r="I15" i="53" l="1"/>
  <c r="D15" i="53"/>
  <c r="B15" i="53" s="1"/>
  <c r="E14" i="54"/>
  <c r="B7" i="53" l="1"/>
  <c r="B8" i="53"/>
  <c r="B9" i="53"/>
  <c r="B10" i="53"/>
  <c r="B11" i="53"/>
  <c r="B12" i="53"/>
  <c r="B7" i="52"/>
  <c r="B8" i="52"/>
  <c r="B9" i="52"/>
  <c r="B10" i="52"/>
  <c r="J8" i="51"/>
  <c r="J9" i="51"/>
  <c r="J10" i="51"/>
  <c r="J11" i="51"/>
  <c r="J12" i="51"/>
  <c r="J13" i="51"/>
  <c r="B8" i="15"/>
  <c r="B9" i="15"/>
  <c r="B10" i="15"/>
  <c r="B11" i="15"/>
  <c r="B12" i="15"/>
  <c r="B13" i="15"/>
  <c r="I7" i="14"/>
  <c r="I8" i="14"/>
  <c r="I9" i="14"/>
  <c r="I10" i="14"/>
  <c r="I11" i="14"/>
  <c r="I12" i="14"/>
  <c r="B7" i="14"/>
  <c r="B8" i="14"/>
  <c r="B9" i="14"/>
  <c r="B10" i="14"/>
  <c r="B11" i="14"/>
  <c r="B12" i="14"/>
  <c r="B8" i="12"/>
  <c r="B9" i="12"/>
  <c r="B10" i="12"/>
  <c r="B11" i="12"/>
  <c r="B12" i="12"/>
  <c r="B13" i="12"/>
  <c r="B14" i="12"/>
  <c r="B15" i="12"/>
  <c r="B16" i="12"/>
  <c r="B7" i="12"/>
  <c r="B7" i="11"/>
  <c r="B8" i="11"/>
  <c r="B9" i="11"/>
  <c r="B10" i="11"/>
  <c r="B11" i="11"/>
  <c r="B12" i="11"/>
  <c r="B13" i="11"/>
  <c r="B14" i="11"/>
  <c r="B15" i="11"/>
  <c r="B6" i="11"/>
  <c r="B10" i="10"/>
  <c r="B11" i="10"/>
  <c r="B12" i="10"/>
  <c r="B13" i="10"/>
  <c r="B9" i="10"/>
  <c r="B5" i="9"/>
  <c r="B6" i="9"/>
  <c r="B7" i="9"/>
  <c r="B8" i="9"/>
  <c r="B9" i="9"/>
  <c r="B10" i="9"/>
  <c r="H33" i="21" l="1"/>
  <c r="AB15" i="51"/>
</calcChain>
</file>

<file path=xl/comments1.xml><?xml version="1.0" encoding="utf-8"?>
<comments xmlns="http://schemas.openxmlformats.org/spreadsheetml/2006/main">
  <authors>
    <author>user</author>
  </authors>
  <commentList>
    <comment ref="M21" authorId="0">
      <text>
        <r>
          <rPr>
            <b/>
            <sz val="9"/>
            <color indexed="10"/>
            <rFont val="굴림"/>
            <family val="3"/>
            <charset val="129"/>
          </rPr>
          <t>2006 추가항목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<sst xmlns="http://schemas.openxmlformats.org/spreadsheetml/2006/main" count="1940" uniqueCount="1112">
  <si>
    <t>실  화</t>
  </si>
  <si>
    <t>방 화</t>
  </si>
  <si>
    <t>기  타</t>
  </si>
  <si>
    <t>동  수</t>
  </si>
  <si>
    <t>면 적(㎡)</t>
  </si>
  <si>
    <t>동  산</t>
  </si>
  <si>
    <t>Number of</t>
    <phoneticPr fontId="11" type="noConversion"/>
  </si>
  <si>
    <t>Immovable</t>
    <phoneticPr fontId="11" type="noConversion"/>
  </si>
  <si>
    <t>Movable</t>
    <phoneticPr fontId="11" type="noConversion"/>
  </si>
  <si>
    <t>Nmber of</t>
    <phoneticPr fontId="11" type="noConversion"/>
  </si>
  <si>
    <t>Accident</t>
    <phoneticPr fontId="11" type="noConversion"/>
  </si>
  <si>
    <t>Arson</t>
    <phoneticPr fontId="11" type="noConversion"/>
  </si>
  <si>
    <t>property</t>
    <phoneticPr fontId="11" type="noConversion"/>
  </si>
  <si>
    <t>the rescued</t>
    <phoneticPr fontId="11" type="noConversion"/>
  </si>
  <si>
    <t>발 생  Number of fire incidents</t>
    <phoneticPr fontId="11" type="noConversion"/>
  </si>
  <si>
    <t>소 실 Burnt-down</t>
    <phoneticPr fontId="11" type="noConversion"/>
  </si>
  <si>
    <t>피해액  Amount of property damaged</t>
    <phoneticPr fontId="11" type="noConversion"/>
  </si>
  <si>
    <t>인명피해 Casualties</t>
    <phoneticPr fontId="11" type="noConversion"/>
  </si>
  <si>
    <t>전 기 적</t>
    <phoneticPr fontId="11" type="noConversion"/>
  </si>
  <si>
    <t>기 계 적</t>
    <phoneticPr fontId="11" type="noConversion"/>
  </si>
  <si>
    <t>교통사고</t>
    <phoneticPr fontId="11" type="noConversion"/>
  </si>
  <si>
    <t>부주의</t>
    <phoneticPr fontId="11" type="noConversion"/>
  </si>
  <si>
    <t>자 연 적</t>
    <phoneticPr fontId="11" type="noConversion"/>
  </si>
  <si>
    <t>방화의심</t>
    <phoneticPr fontId="11" type="noConversion"/>
  </si>
  <si>
    <t>요     인</t>
    <phoneticPr fontId="11" type="noConversion"/>
  </si>
  <si>
    <t>요    인</t>
    <phoneticPr fontId="11" type="noConversion"/>
  </si>
  <si>
    <t>Electrical</t>
    <phoneticPr fontId="11" type="noConversion"/>
  </si>
  <si>
    <t>Traffic</t>
    <phoneticPr fontId="11" type="noConversion"/>
  </si>
  <si>
    <t>Incendiary</t>
    <phoneticPr fontId="11" type="noConversion"/>
  </si>
  <si>
    <t>distribution</t>
    <phoneticPr fontId="11" type="noConversion"/>
  </si>
  <si>
    <t>Machinery</t>
    <phoneticPr fontId="11" type="noConversion"/>
  </si>
  <si>
    <t>Chemicals</t>
    <phoneticPr fontId="11" type="noConversion"/>
  </si>
  <si>
    <t>accident</t>
    <phoneticPr fontId="11" type="noConversion"/>
  </si>
  <si>
    <t>Careless</t>
    <phoneticPr fontId="11" type="noConversion"/>
  </si>
  <si>
    <t>Natural</t>
    <phoneticPr fontId="11" type="noConversion"/>
  </si>
  <si>
    <t>suspicious</t>
    <phoneticPr fontId="11" type="noConversion"/>
  </si>
  <si>
    <t>Unknown</t>
    <phoneticPr fontId="11" type="noConversion"/>
  </si>
  <si>
    <t>가스</t>
    <phoneticPr fontId="11" type="noConversion"/>
  </si>
  <si>
    <t>폭발</t>
    <phoneticPr fontId="11" type="noConversion"/>
  </si>
  <si>
    <t>화학적</t>
    <phoneticPr fontId="11" type="noConversion"/>
  </si>
  <si>
    <t>요   인</t>
    <phoneticPr fontId="11" type="noConversion"/>
  </si>
  <si>
    <t>연    별</t>
    <phoneticPr fontId="10" type="noConversion"/>
  </si>
  <si>
    <t xml:space="preserve">Year </t>
    <phoneticPr fontId="28" type="noConversion"/>
  </si>
  <si>
    <t>일반</t>
    <phoneticPr fontId="28" type="noConversion"/>
  </si>
  <si>
    <t>Total</t>
    <phoneticPr fontId="28" type="noConversion"/>
  </si>
  <si>
    <t>119     구     급     대       활     동     실     적 (건)</t>
  </si>
  <si>
    <t>구  급  환  자    유  형  별</t>
  </si>
  <si>
    <t>이송 병원별  By medical facilities</t>
    <phoneticPr fontId="11" type="noConversion"/>
  </si>
  <si>
    <t>출 동
건 수             Number of cases</t>
    <phoneticPr fontId="11" type="noConversion"/>
  </si>
  <si>
    <t>구 조
인 원 (명)                                 Rescued person</t>
    <phoneticPr fontId="11" type="noConversion"/>
  </si>
  <si>
    <t>미처리
(자체처리,
허위 등)            Non-action</t>
    <phoneticPr fontId="11" type="noConversion"/>
  </si>
  <si>
    <t>기타</t>
    <phoneticPr fontId="11" type="noConversion"/>
  </si>
  <si>
    <t>인 명
구 조 Rescue</t>
    <phoneticPr fontId="11" type="noConversion"/>
  </si>
  <si>
    <t>기 타                       Other</t>
    <phoneticPr fontId="11" type="noConversion"/>
  </si>
  <si>
    <t>Performance of 119 EMS Activity</t>
    <phoneticPr fontId="11" type="noConversion"/>
  </si>
  <si>
    <t>119 First-aid activities</t>
    <phoneticPr fontId="11" type="noConversion"/>
  </si>
  <si>
    <t>119  구조대 활동실적</t>
    <phoneticPr fontId="11" type="noConversion"/>
  </si>
  <si>
    <t>119        Frist-aid activities</t>
    <phoneticPr fontId="11" type="noConversion"/>
  </si>
  <si>
    <t>Number of first-aid patients by type</t>
    <phoneticPr fontId="11" type="noConversion"/>
  </si>
  <si>
    <t>cases</t>
    <phoneticPr fontId="11" type="noConversion"/>
  </si>
  <si>
    <t>patients</t>
    <phoneticPr fontId="11" type="noConversion"/>
  </si>
  <si>
    <t>reported</t>
    <phoneticPr fontId="11" type="noConversion"/>
  </si>
  <si>
    <t>transported</t>
    <phoneticPr fontId="11" type="noConversion"/>
  </si>
  <si>
    <t>Others</t>
    <phoneticPr fontId="11" type="noConversion"/>
  </si>
  <si>
    <t xml:space="preserve">구조(처리)건수  Number of cases rescued </t>
    <phoneticPr fontId="11" type="noConversion"/>
  </si>
  <si>
    <t>사고종별 구조인원(명)      Rescued person by accident</t>
    <phoneticPr fontId="11" type="noConversion"/>
  </si>
  <si>
    <t>Facilities Subject to Fire-fighting Regulation</t>
    <phoneticPr fontId="11" type="noConversion"/>
  </si>
  <si>
    <t>Unit : number</t>
    <phoneticPr fontId="11" type="noConversion"/>
  </si>
  <si>
    <t>연  별</t>
    <phoneticPr fontId="11" type="noConversion"/>
  </si>
  <si>
    <t>Educational</t>
    <phoneticPr fontId="11" type="noConversion"/>
  </si>
  <si>
    <t>단위 : 개소</t>
    <phoneticPr fontId="28" type="noConversion"/>
  </si>
  <si>
    <t>Unit : number</t>
    <phoneticPr fontId="28" type="noConversion"/>
  </si>
  <si>
    <t>총  계</t>
    <phoneticPr fontId="28" type="noConversion"/>
  </si>
  <si>
    <t>제조소</t>
    <phoneticPr fontId="28" type="noConversion"/>
  </si>
  <si>
    <t>주  요  취  급  소        Major agencies</t>
    <phoneticPr fontId="28" type="noConversion"/>
  </si>
  <si>
    <t>저      장      소            Storage</t>
    <phoneticPr fontId="28" type="noConversion"/>
  </si>
  <si>
    <t>주유</t>
    <phoneticPr fontId="28" type="noConversion"/>
  </si>
  <si>
    <t>판매</t>
    <phoneticPr fontId="28" type="noConversion"/>
  </si>
  <si>
    <t>이송</t>
    <phoneticPr fontId="28" type="noConversion"/>
  </si>
  <si>
    <t>옥외
Yard</t>
    <phoneticPr fontId="28" type="noConversion"/>
  </si>
  <si>
    <t>합           계
Total</t>
    <phoneticPr fontId="11" type="noConversion"/>
  </si>
  <si>
    <t>화    재 Fire incident</t>
    <phoneticPr fontId="11" type="noConversion"/>
  </si>
  <si>
    <t>산    불 Forest fire</t>
    <phoneticPr fontId="11" type="noConversion"/>
  </si>
  <si>
    <t>폭    발 Explasion</t>
    <phoneticPr fontId="11" type="noConversion"/>
  </si>
  <si>
    <t>연 별</t>
  </si>
  <si>
    <t>인 원</t>
  </si>
  <si>
    <t>유.도선
Barge</t>
    <phoneticPr fontId="11" type="noConversion"/>
  </si>
  <si>
    <t>해    난
Marine accident</t>
    <phoneticPr fontId="11" type="noConversion"/>
  </si>
  <si>
    <t>인  적  피  해 
Casualties</t>
    <phoneticPr fontId="11" type="noConversion"/>
  </si>
  <si>
    <t>재 산 피 해
Damaged property</t>
    <phoneticPr fontId="11" type="noConversion"/>
  </si>
  <si>
    <t>연   별</t>
  </si>
  <si>
    <t>인 명 피 해
Number of casualties</t>
    <phoneticPr fontId="11" type="noConversion"/>
  </si>
  <si>
    <t>계
Total</t>
    <phoneticPr fontId="11" type="noConversion"/>
  </si>
  <si>
    <t>사  망
Death</t>
    <phoneticPr fontId="11" type="noConversion"/>
  </si>
  <si>
    <t>부  상
Injury</t>
    <phoneticPr fontId="11" type="noConversion"/>
  </si>
  <si>
    <t>도로교통 Motor veshicle accident</t>
    <phoneticPr fontId="11" type="noConversion"/>
  </si>
  <si>
    <t>붕괴 Collapse</t>
    <phoneticPr fontId="11" type="noConversion"/>
  </si>
  <si>
    <t>단위 : 건, 명</t>
  </si>
  <si>
    <t>등록</t>
    <phoneticPr fontId="11" type="noConversion"/>
  </si>
  <si>
    <t>인구</t>
    <phoneticPr fontId="11" type="noConversion"/>
  </si>
  <si>
    <t>자동차수</t>
    <phoneticPr fontId="11" type="noConversion"/>
  </si>
  <si>
    <t>인구10만명당</t>
  </si>
  <si>
    <t>차량          단독</t>
  </si>
  <si>
    <t>철도           건널목</t>
  </si>
  <si>
    <t>버 스</t>
  </si>
  <si>
    <t>화 물</t>
  </si>
  <si>
    <t>특 수</t>
  </si>
  <si>
    <t>이륜            자동차</t>
  </si>
  <si>
    <t>연 별</t>
    <phoneticPr fontId="11" type="noConversion"/>
  </si>
  <si>
    <t xml:space="preserve">위            반           사           항                   </t>
  </si>
  <si>
    <t xml:space="preserve"> 차   종   별    By type of automobile</t>
    <phoneticPr fontId="11" type="noConversion"/>
  </si>
  <si>
    <t>year</t>
    <phoneticPr fontId="11" type="noConversion"/>
  </si>
  <si>
    <t>중앙성</t>
    <phoneticPr fontId="11" type="noConversion"/>
  </si>
  <si>
    <t>안전띠</t>
    <phoneticPr fontId="11" type="noConversion"/>
  </si>
  <si>
    <t>승합차</t>
    <phoneticPr fontId="11" type="noConversion"/>
  </si>
  <si>
    <t>이륜차</t>
    <phoneticPr fontId="11" type="noConversion"/>
  </si>
  <si>
    <t>기      타</t>
  </si>
  <si>
    <t>입     건</t>
  </si>
  <si>
    <t>즉     심</t>
  </si>
  <si>
    <t>침  범</t>
    <phoneticPr fontId="11" type="noConversion"/>
  </si>
  <si>
    <t>Drunk</t>
    <phoneticPr fontId="11" type="noConversion"/>
  </si>
  <si>
    <t>Non-</t>
    <phoneticPr fontId="11" type="noConversion"/>
  </si>
  <si>
    <t>(특수차)</t>
    <phoneticPr fontId="11" type="noConversion"/>
  </si>
  <si>
    <t>Central line</t>
    <phoneticPr fontId="11" type="noConversion"/>
  </si>
  <si>
    <t>driving</t>
    <phoneticPr fontId="11" type="noConversion"/>
  </si>
  <si>
    <t>license</t>
    <phoneticPr fontId="11" type="noConversion"/>
  </si>
  <si>
    <t>Signal</t>
    <phoneticPr fontId="11" type="noConversion"/>
  </si>
  <si>
    <t>Seat belt</t>
    <phoneticPr fontId="11" type="noConversion"/>
  </si>
  <si>
    <t>Bus</t>
    <phoneticPr fontId="11" type="noConversion"/>
  </si>
  <si>
    <t>car</t>
    <phoneticPr fontId="11" type="noConversion"/>
  </si>
  <si>
    <t>Motor cycle</t>
    <phoneticPr fontId="11" type="noConversion"/>
  </si>
  <si>
    <t>Truck</t>
    <phoneticPr fontId="11" type="noConversion"/>
  </si>
  <si>
    <t>이      재      민</t>
  </si>
  <si>
    <t>피   해   액     Amount of damage</t>
    <phoneticPr fontId="11" type="noConversion"/>
  </si>
  <si>
    <t>건    물</t>
  </si>
  <si>
    <t>선    박</t>
  </si>
  <si>
    <t>농  경  지</t>
  </si>
  <si>
    <t xml:space="preserve"> 처    리    상    황               By punishment</t>
    <phoneticPr fontId="11" type="noConversion"/>
  </si>
  <si>
    <t>Other criminal offenses</t>
    <phoneticPr fontId="11" type="noConversion"/>
  </si>
  <si>
    <t>Offenses other than criminal code</t>
    <phoneticPr fontId="11" type="noConversion"/>
  </si>
  <si>
    <t>Suspects by Age-group</t>
    <phoneticPr fontId="11" type="noConversion"/>
  </si>
  <si>
    <t>year</t>
    <phoneticPr fontId="11" type="noConversion"/>
  </si>
  <si>
    <t>Other</t>
    <phoneticPr fontId="11" type="noConversion"/>
  </si>
  <si>
    <t>Felony offenses</t>
    <phoneticPr fontId="11" type="noConversion"/>
  </si>
  <si>
    <t>Fire Incidents</t>
    <phoneticPr fontId="11" type="noConversion"/>
  </si>
  <si>
    <t>연  별</t>
    <phoneticPr fontId="11" type="noConversion"/>
  </si>
  <si>
    <t>Cases</t>
    <phoneticPr fontId="11" type="noConversion"/>
  </si>
  <si>
    <t>Year</t>
    <phoneticPr fontId="11" type="noConversion"/>
  </si>
  <si>
    <t>Business</t>
    <phoneticPr fontId="11" type="noConversion"/>
  </si>
  <si>
    <t>Prosecuted</t>
    <phoneticPr fontId="11" type="noConversion"/>
  </si>
  <si>
    <t>Unit : Person</t>
  </si>
  <si>
    <t>연    별</t>
  </si>
  <si>
    <t>총계</t>
  </si>
  <si>
    <t>정무직</t>
  </si>
  <si>
    <t>별정직</t>
  </si>
  <si>
    <t>Political</t>
  </si>
  <si>
    <t>Special</t>
  </si>
  <si>
    <t>계</t>
  </si>
  <si>
    <t>2급</t>
  </si>
  <si>
    <t>3급</t>
  </si>
  <si>
    <t>4급</t>
  </si>
  <si>
    <t>5급</t>
  </si>
  <si>
    <t>6급</t>
  </si>
  <si>
    <t>7급</t>
  </si>
  <si>
    <t>8급</t>
  </si>
  <si>
    <t>9급</t>
  </si>
  <si>
    <t>연구관</t>
  </si>
  <si>
    <t>연구사</t>
  </si>
  <si>
    <t>지도관</t>
  </si>
  <si>
    <t>지도사</t>
  </si>
  <si>
    <t>기 관 별</t>
  </si>
  <si>
    <t>Total</t>
  </si>
  <si>
    <t>-</t>
  </si>
  <si>
    <t>본청공무원</t>
  </si>
  <si>
    <t>Government Employees</t>
  </si>
  <si>
    <t>Year &amp;</t>
  </si>
  <si>
    <t>실 과 별</t>
  </si>
  <si>
    <t>Division</t>
  </si>
  <si>
    <t>Unit : person</t>
  </si>
  <si>
    <t>의회사무과</t>
  </si>
  <si>
    <t>읍면별</t>
  </si>
  <si>
    <t>은현면</t>
  </si>
  <si>
    <t>남  면</t>
  </si>
  <si>
    <t>광적면</t>
  </si>
  <si>
    <t>장흥면</t>
  </si>
  <si>
    <t>연     별</t>
  </si>
  <si>
    <t>사 유 별</t>
  </si>
  <si>
    <t>Cause</t>
  </si>
  <si>
    <t>의원면직</t>
  </si>
  <si>
    <t>Discharge by Requst</t>
  </si>
  <si>
    <t>명예퇴직</t>
  </si>
  <si>
    <t>Honorary Retirement</t>
  </si>
  <si>
    <t>사    망</t>
  </si>
  <si>
    <t>Death</t>
  </si>
  <si>
    <t>징계퇴직</t>
  </si>
  <si>
    <t>Personable Resignment</t>
  </si>
  <si>
    <t>농  업</t>
  </si>
  <si>
    <t>축  산</t>
  </si>
  <si>
    <t>Tax</t>
  </si>
  <si>
    <t>단위 : 개소</t>
  </si>
  <si>
    <t>연  별</t>
  </si>
  <si>
    <t>총  계</t>
  </si>
  <si>
    <t>보훈청</t>
  </si>
  <si>
    <t>교육청</t>
  </si>
  <si>
    <t>우체국</t>
  </si>
  <si>
    <t>세무서</t>
  </si>
  <si>
    <t>전화국</t>
  </si>
  <si>
    <t>방송사</t>
  </si>
  <si>
    <t>신문사</t>
  </si>
  <si>
    <t>경찰청</t>
  </si>
  <si>
    <t>경찰서</t>
  </si>
  <si>
    <t>소방본부</t>
  </si>
  <si>
    <t>소방서</t>
  </si>
  <si>
    <t>등기소</t>
  </si>
  <si>
    <t>검찰청지청</t>
  </si>
  <si>
    <t>교도소</t>
  </si>
  <si>
    <t>관  서</t>
  </si>
  <si>
    <t>원  예</t>
  </si>
  <si>
    <t>Grand</t>
  </si>
  <si>
    <t>도</t>
  </si>
  <si>
    <t>Police</t>
  </si>
  <si>
    <t>Fire head-</t>
  </si>
  <si>
    <t>Fire</t>
  </si>
  <si>
    <t>Fire station</t>
  </si>
  <si>
    <t>Court</t>
  </si>
  <si>
    <t>Prosecution</t>
  </si>
  <si>
    <t>Patriotic</t>
  </si>
  <si>
    <t>Telephone</t>
  </si>
  <si>
    <t>Broadcasting</t>
  </si>
  <si>
    <t>Province</t>
  </si>
  <si>
    <t>station</t>
  </si>
  <si>
    <t>quarters</t>
  </si>
  <si>
    <t>Stations</t>
  </si>
  <si>
    <t>offices</t>
  </si>
  <si>
    <t>Gardening</t>
  </si>
  <si>
    <t>Livestock</t>
  </si>
  <si>
    <t>Unit : Case</t>
  </si>
  <si>
    <t>Year</t>
  </si>
  <si>
    <t>Thefts</t>
  </si>
  <si>
    <t>Age</t>
  </si>
  <si>
    <t>Unknown</t>
  </si>
  <si>
    <t>불취학</t>
  </si>
  <si>
    <t>Drop-out</t>
  </si>
  <si>
    <t xml:space="preserve">Unit : Case, 1,000 won, Person </t>
  </si>
  <si>
    <t>이재가구수</t>
  </si>
  <si>
    <t>부동산</t>
  </si>
  <si>
    <t>buildings</t>
  </si>
  <si>
    <t>households</t>
  </si>
  <si>
    <t>Area</t>
  </si>
  <si>
    <t>Injury</t>
  </si>
  <si>
    <t>victims</t>
  </si>
  <si>
    <t>Gas</t>
  </si>
  <si>
    <t>Arson</t>
  </si>
  <si>
    <t>Hospitals</t>
  </si>
  <si>
    <t>승용차</t>
  </si>
  <si>
    <t>화물차</t>
  </si>
  <si>
    <t>Passenger</t>
  </si>
  <si>
    <t>신고건수</t>
  </si>
  <si>
    <t>이송건수</t>
  </si>
  <si>
    <t>일반병원</t>
  </si>
  <si>
    <t>종합병원</t>
  </si>
  <si>
    <t>General</t>
  </si>
  <si>
    <t>Clinics</t>
  </si>
  <si>
    <t>hospitals</t>
  </si>
  <si>
    <t>Killed</t>
  </si>
  <si>
    <t>Injured</t>
  </si>
  <si>
    <t>창고시설</t>
  </si>
  <si>
    <t>관련시설</t>
  </si>
  <si>
    <t>Cultural</t>
  </si>
  <si>
    <t>Factory</t>
  </si>
  <si>
    <t>건</t>
  </si>
  <si>
    <t>Case</t>
  </si>
  <si>
    <t>Persons</t>
  </si>
  <si>
    <t>Unit : Case, Person</t>
  </si>
  <si>
    <t>발생건수</t>
  </si>
  <si>
    <t>사망자</t>
  </si>
  <si>
    <t>부상자</t>
  </si>
  <si>
    <t>차대사람</t>
  </si>
  <si>
    <t>차대차</t>
  </si>
  <si>
    <t>Per 100</t>
  </si>
  <si>
    <t>Railway</t>
  </si>
  <si>
    <t>Motor</t>
  </si>
  <si>
    <t>moter vehicles</t>
  </si>
  <si>
    <t>thousand person</t>
  </si>
  <si>
    <t>vehicle</t>
  </si>
  <si>
    <t>crossing</t>
  </si>
  <si>
    <t>car</t>
  </si>
  <si>
    <t>Bus</t>
  </si>
  <si>
    <t>Truck</t>
  </si>
  <si>
    <t>cycle</t>
  </si>
  <si>
    <t>음주운전</t>
  </si>
  <si>
    <t>무면허</t>
  </si>
  <si>
    <t>신호위반</t>
  </si>
  <si>
    <t>통고처분</t>
  </si>
  <si>
    <t>Simple</t>
  </si>
  <si>
    <t>judgement</t>
  </si>
  <si>
    <t>Notice</t>
  </si>
  <si>
    <t>공공시설</t>
  </si>
  <si>
    <t>Dead &amp; Missing</t>
  </si>
  <si>
    <t>Buildings</t>
  </si>
  <si>
    <t>Public facilities</t>
  </si>
  <si>
    <t>Special</t>
    <phoneticPr fontId="11" type="noConversion"/>
  </si>
  <si>
    <t>sub-
total</t>
    <phoneticPr fontId="11" type="noConversion"/>
  </si>
  <si>
    <t>Research 
officer</t>
    <phoneticPr fontId="11" type="noConversion"/>
  </si>
  <si>
    <t>Resear 
chers</t>
    <phoneticPr fontId="11" type="noConversion"/>
  </si>
  <si>
    <t>Advising 
officer</t>
    <phoneticPr fontId="11" type="noConversion"/>
  </si>
  <si>
    <t>Advisor</t>
    <phoneticPr fontId="11" type="noConversion"/>
  </si>
  <si>
    <t xml:space="preserve">General </t>
    <phoneticPr fontId="11" type="noConversion"/>
  </si>
  <si>
    <t>Criminal Offenses and Arrests</t>
    <phoneticPr fontId="11" type="noConversion"/>
  </si>
  <si>
    <t>Arrest</t>
    <phoneticPr fontId="11" type="noConversion"/>
  </si>
  <si>
    <t>Violent offenses</t>
    <phoneticPr fontId="11" type="noConversion"/>
  </si>
  <si>
    <t>Intellectual offenses</t>
    <phoneticPr fontId="11" type="noConversion"/>
  </si>
  <si>
    <t>기 관 별</t>
    <phoneticPr fontId="11" type="noConversion"/>
  </si>
  <si>
    <t>Public Administration and Justice</t>
    <phoneticPr fontId="11" type="noConversion"/>
  </si>
  <si>
    <t xml:space="preserve">General  </t>
    <phoneticPr fontId="11" type="noConversion"/>
  </si>
  <si>
    <t xml:space="preserve">Year
office
</t>
    <phoneticPr fontId="11" type="noConversion"/>
  </si>
  <si>
    <t>Grand</t>
    <phoneticPr fontId="11" type="noConversion"/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</si>
  <si>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</si>
  <si>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</si>
  <si>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</si>
  <si>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</si>
  <si>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</si>
  <si>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</si>
  <si>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</si>
  <si>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</si>
  <si>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Government Employees of Head Office</t>
    <phoneticPr fontId="11" type="noConversion"/>
  </si>
  <si>
    <t>Government Employees of Provincial Council,</t>
    <phoneticPr fontId="11" type="noConversion"/>
  </si>
  <si>
    <t xml:space="preserve">Eup </t>
    <phoneticPr fontId="11" type="noConversion"/>
  </si>
  <si>
    <t>Myeon</t>
    <phoneticPr fontId="11" type="noConversion"/>
  </si>
  <si>
    <t>백석읍</t>
    <phoneticPr fontId="11" type="noConversion"/>
  </si>
  <si>
    <t>Government Employees by Cause of Retirement</t>
    <phoneticPr fontId="11" type="noConversion"/>
  </si>
  <si>
    <t>Number of Government ＆ Public Offices,</t>
    <phoneticPr fontId="11" type="noConversion"/>
  </si>
  <si>
    <t>기타중앙</t>
    <phoneticPr fontId="11" type="noConversion"/>
  </si>
  <si>
    <t>직속기관</t>
    <phoneticPr fontId="11" type="noConversion"/>
  </si>
  <si>
    <t>연    별
읍면별</t>
    <phoneticPr fontId="11" type="noConversion"/>
  </si>
  <si>
    <t>인 가 허 가</t>
    <phoneticPr fontId="11" type="noConversion"/>
  </si>
  <si>
    <t>특허   면허</t>
    <phoneticPr fontId="11" type="noConversion"/>
  </si>
  <si>
    <t>승인   지정</t>
    <phoneticPr fontId="11" type="noConversion"/>
  </si>
  <si>
    <t>신고   등록</t>
    <phoneticPr fontId="11" type="noConversion"/>
  </si>
  <si>
    <t>시험   검사</t>
    <phoneticPr fontId="11" type="noConversion"/>
  </si>
  <si>
    <t>확인증명/교부</t>
    <phoneticPr fontId="11" type="noConversion"/>
  </si>
  <si>
    <t>기   타</t>
    <phoneticPr fontId="11" type="noConversion"/>
  </si>
  <si>
    <t>Permission  Authorization</t>
    <phoneticPr fontId="11" type="noConversion"/>
  </si>
  <si>
    <t>Patent   License</t>
    <phoneticPr fontId="11" type="noConversion"/>
  </si>
  <si>
    <t>Examination(test)</t>
    <phoneticPr fontId="11" type="noConversion"/>
  </si>
  <si>
    <t>Confirmation issue</t>
    <phoneticPr fontId="11" type="noConversion"/>
  </si>
  <si>
    <t>국립농산물</t>
    <phoneticPr fontId="11" type="noConversion"/>
  </si>
  <si>
    <t>품질관리원</t>
    <phoneticPr fontId="11" type="noConversion"/>
  </si>
  <si>
    <t>공사</t>
    <phoneticPr fontId="11" type="noConversion"/>
  </si>
  <si>
    <t>양주1동</t>
    <phoneticPr fontId="11" type="noConversion"/>
  </si>
  <si>
    <t>양주2동</t>
    <phoneticPr fontId="11" type="noConversion"/>
  </si>
  <si>
    <t>회천1동</t>
    <phoneticPr fontId="11" type="noConversion"/>
  </si>
  <si>
    <t>회천2동</t>
  </si>
  <si>
    <t>회천3동</t>
  </si>
  <si>
    <t>회천4동</t>
  </si>
  <si>
    <t>Baekseok-eup</t>
    <phoneticPr fontId="11" type="noConversion"/>
  </si>
  <si>
    <t>Eunhyeon-myeon</t>
    <phoneticPr fontId="11" type="noConversion"/>
  </si>
  <si>
    <t>Nam-myeon</t>
    <phoneticPr fontId="11" type="noConversion"/>
  </si>
  <si>
    <t>Gwangjeok-myeon</t>
    <phoneticPr fontId="11" type="noConversion"/>
  </si>
  <si>
    <t>Jangheung-myeon</t>
    <phoneticPr fontId="11" type="noConversion"/>
  </si>
  <si>
    <t>Yangju 1(il) -dong</t>
    <phoneticPr fontId="11" type="noConversion"/>
  </si>
  <si>
    <t>Yangju 2(i) -dong</t>
    <phoneticPr fontId="11" type="noConversion"/>
  </si>
  <si>
    <t>Hoecheon 1(il)-dong</t>
    <phoneticPr fontId="11" type="noConversion"/>
  </si>
  <si>
    <t>Hoecheon 2(i)-dong</t>
    <phoneticPr fontId="11" type="noConversion"/>
  </si>
  <si>
    <t>Hoecheon 3(sam)-dong</t>
    <phoneticPr fontId="11" type="noConversion"/>
  </si>
  <si>
    <t>기 타</t>
    <phoneticPr fontId="11" type="noConversion"/>
  </si>
  <si>
    <t>산 림</t>
    <phoneticPr fontId="11" type="noConversion"/>
  </si>
  <si>
    <t>Calamities and Damage</t>
    <phoneticPr fontId="11" type="noConversion"/>
  </si>
  <si>
    <t>Damages  from Storms and Floods</t>
    <phoneticPr fontId="11" type="noConversion"/>
  </si>
  <si>
    <t>Refugees</t>
    <phoneticPr fontId="11" type="noConversion"/>
  </si>
  <si>
    <t>Vessels</t>
    <phoneticPr fontId="11" type="noConversion"/>
  </si>
  <si>
    <t>Farming land</t>
    <phoneticPr fontId="11" type="noConversion"/>
  </si>
  <si>
    <t>4. 읍·면·동 공무원</t>
    <phoneticPr fontId="11" type="noConversion"/>
  </si>
  <si>
    <t>Government Employees of Eup·Myeon·Dong</t>
    <phoneticPr fontId="11" type="noConversion"/>
  </si>
  <si>
    <t>사업용</t>
    <phoneticPr fontId="11" type="noConversion"/>
  </si>
  <si>
    <t>비사업용</t>
    <phoneticPr fontId="11" type="noConversion"/>
  </si>
  <si>
    <t>Non Business</t>
    <phoneticPr fontId="11" type="noConversion"/>
  </si>
  <si>
    <t>단위 : 명</t>
    <phoneticPr fontId="11" type="noConversion"/>
  </si>
  <si>
    <t>폭  력  범</t>
  </si>
  <si>
    <t>Other</t>
    <phoneticPr fontId="5" type="noConversion"/>
  </si>
  <si>
    <t xml:space="preserve">Year </t>
    <phoneticPr fontId="5" type="noConversion"/>
  </si>
  <si>
    <t>합      계</t>
    <phoneticPr fontId="28" type="noConversion"/>
  </si>
  <si>
    <t>입산자 실화</t>
    <phoneticPr fontId="28" type="noConversion"/>
  </si>
  <si>
    <t>논밭두렁</t>
    <phoneticPr fontId="28" type="noConversion"/>
  </si>
  <si>
    <t>어린이 불장난</t>
    <phoneticPr fontId="28" type="noConversion"/>
  </si>
  <si>
    <t>기      타</t>
    <phoneticPr fontId="28" type="noConversion"/>
  </si>
  <si>
    <t>Accident by climber</t>
    <phoneticPr fontId="28" type="noConversion"/>
  </si>
  <si>
    <t>Weed burning</t>
    <phoneticPr fontId="28" type="noConversion"/>
  </si>
  <si>
    <t>Accident by children</t>
    <phoneticPr fontId="28" type="noConversion"/>
  </si>
  <si>
    <t>Others</t>
    <phoneticPr fontId="28" type="noConversion"/>
  </si>
  <si>
    <t>면    적</t>
    <phoneticPr fontId="28" type="noConversion"/>
  </si>
  <si>
    <t>피  해  액</t>
    <phoneticPr fontId="28" type="noConversion"/>
  </si>
  <si>
    <t>9. 연령별 피의자</t>
    <phoneticPr fontId="11" type="noConversion"/>
  </si>
  <si>
    <t xml:space="preserve">   6. 관내관공서 및 주요기관(2-2)</t>
    <phoneticPr fontId="11" type="noConversion"/>
  </si>
  <si>
    <t>단위 : 명</t>
  </si>
  <si>
    <t>일          반           직</t>
  </si>
  <si>
    <t>(선거직)</t>
  </si>
  <si>
    <t>2nd 
grade</t>
    <phoneticPr fontId="11" type="noConversion"/>
  </si>
  <si>
    <t>3rd 
grade</t>
    <phoneticPr fontId="11" type="noConversion"/>
  </si>
  <si>
    <t>4th 
grade</t>
    <phoneticPr fontId="11" type="noConversion"/>
  </si>
  <si>
    <t>5th 
grade</t>
    <phoneticPr fontId="11" type="noConversion"/>
  </si>
  <si>
    <t>6th 
grade</t>
    <phoneticPr fontId="11" type="noConversion"/>
  </si>
  <si>
    <t>7th 
grade</t>
    <phoneticPr fontId="11" type="noConversion"/>
  </si>
  <si>
    <t>8th
grade</t>
    <phoneticPr fontId="11" type="noConversion"/>
  </si>
  <si>
    <t>9th
grade</t>
    <phoneticPr fontId="11" type="noConversion"/>
  </si>
  <si>
    <t>2nd                       grade</t>
    <phoneticPr fontId="11" type="noConversion"/>
  </si>
  <si>
    <t>3rd                  grade</t>
    <phoneticPr fontId="11" type="noConversion"/>
  </si>
  <si>
    <t>4th                     grade</t>
    <phoneticPr fontId="11" type="noConversion"/>
  </si>
  <si>
    <t>5th                 grade</t>
    <phoneticPr fontId="11" type="noConversion"/>
  </si>
  <si>
    <t>6th                          grade</t>
    <phoneticPr fontId="11" type="noConversion"/>
  </si>
  <si>
    <t>7th                        grade</t>
    <phoneticPr fontId="11" type="noConversion"/>
  </si>
  <si>
    <t>8th                      grade</t>
    <phoneticPr fontId="11" type="noConversion"/>
  </si>
  <si>
    <t>9th                    grade</t>
    <phoneticPr fontId="11" type="noConversion"/>
  </si>
  <si>
    <t>합        계</t>
  </si>
  <si>
    <t>일                반                직</t>
  </si>
  <si>
    <t>Year ＆</t>
  </si>
  <si>
    <t>지방행정관서 Local administrative offices and agencies</t>
    <phoneticPr fontId="11" type="noConversion"/>
  </si>
  <si>
    <t>시</t>
    <phoneticPr fontId="11" type="noConversion"/>
  </si>
  <si>
    <t>읍면동</t>
    <phoneticPr fontId="11" type="noConversion"/>
  </si>
  <si>
    <t>직속기관                          Direct  agencies</t>
    <phoneticPr fontId="11" type="noConversion"/>
  </si>
  <si>
    <t>출장소                          Branch office</t>
    <phoneticPr fontId="11" type="noConversion"/>
  </si>
  <si>
    <t>사업소                           Affilated agencies</t>
    <phoneticPr fontId="11" type="noConversion"/>
  </si>
  <si>
    <t>순찰지구대·파출소</t>
    <phoneticPr fontId="11" type="noConversion"/>
  </si>
  <si>
    <t>법원               
지원</t>
    <phoneticPr fontId="11" type="noConversion"/>
  </si>
  <si>
    <t>Patrol Division·</t>
    <phoneticPr fontId="11" type="noConversion"/>
  </si>
  <si>
    <t>Si</t>
    <phoneticPr fontId="11" type="noConversion"/>
  </si>
  <si>
    <t>Eup myeon
Dong</t>
    <phoneticPr fontId="11" type="noConversion"/>
  </si>
  <si>
    <t>office</t>
    <phoneticPr fontId="11" type="noConversion"/>
  </si>
  <si>
    <t>Police Stand
Police</t>
    <phoneticPr fontId="11" type="noConversion"/>
  </si>
  <si>
    <t>branch</t>
    <phoneticPr fontId="11" type="noConversion"/>
  </si>
  <si>
    <t xml:space="preserve"> branch</t>
    <phoneticPr fontId="11" type="noConversion"/>
  </si>
  <si>
    <t>Registry</t>
    <phoneticPr fontId="11" type="noConversion"/>
  </si>
  <si>
    <t>경찰·소방관서  Police and Fire-fighting  stations</t>
    <phoneticPr fontId="11" type="noConversion"/>
  </si>
  <si>
    <t>단위 : 건</t>
  </si>
  <si>
    <t>Handling of Civil Request Documents</t>
    <phoneticPr fontId="11" type="noConversion"/>
  </si>
  <si>
    <t>Approval, Assignment</t>
    <phoneticPr fontId="11" type="noConversion"/>
  </si>
  <si>
    <t>Statement, registration</t>
    <phoneticPr fontId="11" type="noConversion"/>
  </si>
  <si>
    <t>강    력    범</t>
  </si>
  <si>
    <t>절    도    범</t>
  </si>
  <si>
    <t>폭     력     범</t>
  </si>
  <si>
    <t>지     능     범</t>
  </si>
  <si>
    <t>기  타  형  사  범</t>
  </si>
  <si>
    <t xml:space="preserve">특  별  법  범 </t>
  </si>
  <si>
    <t>발  생</t>
  </si>
  <si>
    <t>검  거</t>
  </si>
  <si>
    <t>합   계</t>
    <phoneticPr fontId="11" type="noConversion"/>
  </si>
  <si>
    <t>14세미만</t>
  </si>
  <si>
    <t>14∼19세</t>
  </si>
  <si>
    <t>20 ∼25세</t>
  </si>
  <si>
    <t>26∼30세</t>
  </si>
  <si>
    <t>31∼35세</t>
  </si>
  <si>
    <t>36∼40세</t>
  </si>
  <si>
    <t>41∼50세</t>
  </si>
  <si>
    <t>51∼60세</t>
  </si>
  <si>
    <t>61∼70세</t>
  </si>
  <si>
    <t>71세이상</t>
  </si>
  <si>
    <t>미    상</t>
  </si>
  <si>
    <t>14Under</t>
    <phoneticPr fontId="11" type="noConversion"/>
  </si>
  <si>
    <t>71Years old</t>
    <phoneticPr fontId="11" type="noConversion"/>
  </si>
  <si>
    <t>Total</t>
    <phoneticPr fontId="11" type="noConversion"/>
  </si>
  <si>
    <t>years old</t>
    <phoneticPr fontId="11" type="noConversion"/>
  </si>
  <si>
    <t>years ago</t>
    <phoneticPr fontId="11" type="noConversion"/>
  </si>
  <si>
    <t>and over</t>
    <phoneticPr fontId="11" type="noConversion"/>
  </si>
  <si>
    <t>연   별</t>
    <phoneticPr fontId="11" type="noConversion"/>
  </si>
  <si>
    <t>고등학교     High  school</t>
  </si>
  <si>
    <t>중학교     Middle  school</t>
  </si>
  <si>
    <t>초등학교    Elementary school</t>
  </si>
  <si>
    <t>기    타</t>
  </si>
  <si>
    <t>year</t>
    <phoneticPr fontId="11" type="noConversion"/>
  </si>
  <si>
    <t>졸    업</t>
  </si>
  <si>
    <t>중    퇴</t>
  </si>
  <si>
    <t>재    학</t>
  </si>
  <si>
    <t>졸   업</t>
  </si>
  <si>
    <t>중   퇴</t>
  </si>
  <si>
    <t>재   학</t>
  </si>
  <si>
    <t>Never</t>
    <phoneticPr fontId="11" type="noConversion"/>
  </si>
  <si>
    <t>Graduation</t>
    <phoneticPr fontId="11" type="noConversion"/>
  </si>
  <si>
    <t>In school</t>
    <phoneticPr fontId="11" type="noConversion"/>
  </si>
  <si>
    <t>attending</t>
    <phoneticPr fontId="11" type="noConversion"/>
  </si>
  <si>
    <t>Other</t>
    <phoneticPr fontId="11" type="noConversion"/>
  </si>
  <si>
    <t>대학교  College and university</t>
    <phoneticPr fontId="11" type="noConversion"/>
  </si>
  <si>
    <t>총        계</t>
  </si>
  <si>
    <t>강   력   범</t>
  </si>
  <si>
    <t>절   도   범</t>
  </si>
  <si>
    <t>지 능 범</t>
    <phoneticPr fontId="11" type="noConversion"/>
  </si>
  <si>
    <t>기타형법범</t>
    <phoneticPr fontId="11" type="noConversion"/>
  </si>
  <si>
    <r>
      <t>특  별  범 법</t>
    </r>
    <r>
      <rPr>
        <vertAlign val="superscript"/>
        <sz val="10"/>
        <rFont val="바탕체"/>
        <family val="1"/>
        <charset val="129"/>
      </rPr>
      <t>1)</t>
    </r>
    <phoneticPr fontId="11" type="noConversion"/>
  </si>
  <si>
    <t xml:space="preserve">Intellectual </t>
    <phoneticPr fontId="11" type="noConversion"/>
  </si>
  <si>
    <t>Offenses other than</t>
    <phoneticPr fontId="11" type="noConversion"/>
  </si>
  <si>
    <t>Felony offenses</t>
    <phoneticPr fontId="11" type="noConversion"/>
  </si>
  <si>
    <t>offenses</t>
    <phoneticPr fontId="11" type="noConversion"/>
  </si>
  <si>
    <t>criminal code</t>
    <phoneticPr fontId="11" type="noConversion"/>
  </si>
  <si>
    <t>11. 소   년   범   죄</t>
    <phoneticPr fontId="11" type="noConversion"/>
  </si>
  <si>
    <t>Juvenile Delinquency</t>
    <phoneticPr fontId="11" type="noConversion"/>
  </si>
  <si>
    <t>10. 학력별 피의자</t>
    <phoneticPr fontId="11" type="noConversion"/>
  </si>
  <si>
    <t>Suspects by Education Background</t>
    <phoneticPr fontId="11" type="noConversion"/>
  </si>
  <si>
    <t>기 타</t>
  </si>
  <si>
    <t>단위 : 건, 천원, 명</t>
  </si>
  <si>
    <t>연  별</t>
    <phoneticPr fontId="11" type="noConversion"/>
  </si>
  <si>
    <t>일    반     직</t>
    <phoneticPr fontId="11" type="noConversion"/>
  </si>
  <si>
    <t>협동조합  Cooperative  Associations</t>
    <phoneticPr fontId="11" type="noConversion"/>
  </si>
  <si>
    <t>Other penal Offenses</t>
    <phoneticPr fontId="11" type="noConversion"/>
  </si>
  <si>
    <t xml:space="preserve">    and Major Agencies</t>
    <phoneticPr fontId="11" type="noConversion"/>
  </si>
  <si>
    <t>Fire Incidents by Cause</t>
    <phoneticPr fontId="11" type="noConversion"/>
  </si>
  <si>
    <t>Forest Fires</t>
    <phoneticPr fontId="28" type="noConversion"/>
  </si>
  <si>
    <t>Fire-Fighting Equipment(Cont'd)</t>
    <phoneticPr fontId="28" type="noConversion"/>
  </si>
  <si>
    <t>Manufactory, Stores And Agencies Of Dangerous Objects</t>
    <phoneticPr fontId="28" type="noConversion"/>
  </si>
  <si>
    <t>옥외   탱크
outside tank</t>
    <phoneticPr fontId="28" type="noConversion"/>
  </si>
  <si>
    <t>옥내   탱크
Inside tank</t>
    <phoneticPr fontId="28" type="noConversion"/>
  </si>
  <si>
    <t>이동   탱크 
Carogo tank</t>
    <phoneticPr fontId="28" type="noConversion"/>
  </si>
  <si>
    <t>지하탱크
Below-ground tank</t>
    <phoneticPr fontId="28" type="noConversion"/>
  </si>
  <si>
    <t>암반탱크
Base-rock tank</t>
    <phoneticPr fontId="28" type="noConversion"/>
  </si>
  <si>
    <t>옥내
Inside storage room</t>
    <phoneticPr fontId="28" type="noConversion"/>
  </si>
  <si>
    <t>총계</t>
    <phoneticPr fontId="11" type="noConversion"/>
  </si>
  <si>
    <t>정무직</t>
    <phoneticPr fontId="11" type="noConversion"/>
  </si>
  <si>
    <t>별정직</t>
    <phoneticPr fontId="11" type="noConversion"/>
  </si>
  <si>
    <t>Summary of Government Employees(Authorized)</t>
    <phoneticPr fontId="11" type="noConversion"/>
  </si>
  <si>
    <t>(selected)
Position</t>
    <phoneticPr fontId="11" type="noConversion"/>
  </si>
  <si>
    <t xml:space="preserve">Research </t>
    <phoneticPr fontId="11" type="noConversion"/>
  </si>
  <si>
    <t>Advising</t>
    <phoneticPr fontId="11" type="noConversion"/>
  </si>
  <si>
    <t xml:space="preserve">       and Major Agencies(Cont'd)</t>
    <phoneticPr fontId="11" type="noConversion"/>
  </si>
  <si>
    <t>&amp; Veteran</t>
    <phoneticPr fontId="11" type="noConversion"/>
  </si>
  <si>
    <t>National agriculture products quality management service</t>
    <phoneticPr fontId="11" type="noConversion"/>
  </si>
  <si>
    <t>Other
central</t>
    <phoneticPr fontId="11" type="noConversion"/>
  </si>
  <si>
    <t>Newpaper</t>
    <phoneticPr fontId="11" type="noConversion"/>
  </si>
  <si>
    <t>Korea agricultural &amp; rural infrastructure corporation</t>
    <phoneticPr fontId="11" type="noConversion"/>
  </si>
  <si>
    <t xml:space="preserve"> branche</t>
    <phoneticPr fontId="11" type="noConversion"/>
  </si>
  <si>
    <t>Prison</t>
    <phoneticPr fontId="11" type="noConversion"/>
  </si>
  <si>
    <t>govornment
agency</t>
    <phoneticPr fontId="11" type="noConversion"/>
  </si>
  <si>
    <t>Office</t>
    <phoneticPr fontId="11" type="noConversion"/>
  </si>
  <si>
    <t>station</t>
    <phoneticPr fontId="11" type="noConversion"/>
  </si>
  <si>
    <t>company</t>
    <phoneticPr fontId="11" type="noConversion"/>
  </si>
  <si>
    <t>Agriculture</t>
    <phoneticPr fontId="11" type="noConversion"/>
  </si>
  <si>
    <t>Forest</t>
    <phoneticPr fontId="11" type="noConversion"/>
  </si>
  <si>
    <t>Year ＆
Eup - Myeon</t>
    <phoneticPr fontId="11" type="noConversion"/>
  </si>
  <si>
    <t>Vionlent offenses</t>
    <phoneticPr fontId="11" type="noConversion"/>
  </si>
  <si>
    <t>면   적</t>
    <phoneticPr fontId="28" type="noConversion"/>
  </si>
  <si>
    <t>단위 : 건</t>
    <phoneticPr fontId="11" type="noConversion"/>
  </si>
  <si>
    <t>의   원</t>
    <phoneticPr fontId="11" type="noConversion"/>
  </si>
  <si>
    <t>간이       탱크         
Simplicity tank</t>
    <phoneticPr fontId="28" type="noConversion"/>
  </si>
  <si>
    <t>Unit : Case, person, 1,000won</t>
    <phoneticPr fontId="11" type="noConversion"/>
  </si>
  <si>
    <t>Traffic Accidents(automobile)</t>
    <phoneticPr fontId="11" type="noConversion"/>
  </si>
  <si>
    <t>Number of</t>
    <phoneticPr fontId="11" type="noConversion"/>
  </si>
  <si>
    <t>people</t>
    <phoneticPr fontId="11" type="noConversion"/>
  </si>
  <si>
    <t>Per 10thousand</t>
    <phoneticPr fontId="11" type="noConversion"/>
  </si>
  <si>
    <t>Vehicle to</t>
    <phoneticPr fontId="11" type="noConversion"/>
  </si>
  <si>
    <t>Vehicle</t>
    <phoneticPr fontId="11" type="noConversion"/>
  </si>
  <si>
    <t>autos involved</t>
    <phoneticPr fontId="11" type="noConversion"/>
  </si>
  <si>
    <t>involved</t>
    <phoneticPr fontId="11" type="noConversion"/>
  </si>
  <si>
    <t>person</t>
    <phoneticPr fontId="11" type="noConversion"/>
  </si>
  <si>
    <t>only</t>
    <phoneticPr fontId="11" type="noConversion"/>
  </si>
  <si>
    <t>Traffic Regulation and Punishment of Violations(Cont'd)</t>
    <phoneticPr fontId="11" type="noConversion"/>
  </si>
  <si>
    <t>미착용</t>
    <phoneticPr fontId="11" type="noConversion"/>
  </si>
  <si>
    <t>단위 : 명, ha, 천원</t>
    <phoneticPr fontId="11" type="noConversion"/>
  </si>
  <si>
    <t xml:space="preserve">Unit : Person, ha, 1,000won </t>
    <phoneticPr fontId="11" type="noConversion"/>
  </si>
  <si>
    <t>기    타</t>
    <phoneticPr fontId="11" type="noConversion"/>
  </si>
  <si>
    <t>사망 및 실종</t>
    <phoneticPr fontId="11" type="noConversion"/>
  </si>
  <si>
    <t>Political</t>
    <phoneticPr fontId="11" type="noConversion"/>
  </si>
  <si>
    <t>(selected)</t>
    <phoneticPr fontId="11" type="noConversion"/>
  </si>
  <si>
    <t>Position</t>
    <phoneticPr fontId="11" type="noConversion"/>
  </si>
  <si>
    <t>방화명확</t>
    <phoneticPr fontId="11" type="noConversion"/>
  </si>
  <si>
    <t>발화요인</t>
    <phoneticPr fontId="11" type="noConversion"/>
  </si>
  <si>
    <t>(미상)</t>
    <phoneticPr fontId="11" type="noConversion"/>
  </si>
  <si>
    <t>방  화</t>
    <phoneticPr fontId="11" type="noConversion"/>
  </si>
  <si>
    <t>실    화</t>
    <phoneticPr fontId="11" type="noConversion"/>
  </si>
  <si>
    <t>FIRE INCIDENTS BY PLACE</t>
  </si>
  <si>
    <t>Unit : case</t>
    <phoneticPr fontId="13" type="noConversion"/>
  </si>
  <si>
    <t>주거  Housing</t>
    <phoneticPr fontId="5" type="noConversion"/>
  </si>
  <si>
    <t xml:space="preserve">비주거   </t>
    <phoneticPr fontId="8" type="noConversion"/>
  </si>
  <si>
    <t>House within commercial building</t>
    <phoneticPr fontId="8" type="noConversion"/>
  </si>
  <si>
    <t>위험물</t>
    <phoneticPr fontId="8" type="noConversion"/>
  </si>
  <si>
    <t>운송</t>
    <phoneticPr fontId="8" type="noConversion"/>
  </si>
  <si>
    <t>임야</t>
    <phoneticPr fontId="8" type="noConversion"/>
  </si>
  <si>
    <t>합  계</t>
    <phoneticPr fontId="5" type="noConversion"/>
  </si>
  <si>
    <t>단독주택</t>
    <phoneticPr fontId="5" type="noConversion"/>
  </si>
  <si>
    <t>공동주택</t>
    <phoneticPr fontId="5" type="noConversion"/>
  </si>
  <si>
    <t>기타주택</t>
    <phoneticPr fontId="5" type="noConversion"/>
  </si>
  <si>
    <t>학교</t>
    <phoneticPr fontId="5" type="noConversion"/>
  </si>
  <si>
    <t>일반</t>
    <phoneticPr fontId="5" type="noConversion"/>
  </si>
  <si>
    <t>판매</t>
    <phoneticPr fontId="8" type="noConversion"/>
  </si>
  <si>
    <t>숙박</t>
    <phoneticPr fontId="5" type="noConversion"/>
  </si>
  <si>
    <t>종교</t>
    <phoneticPr fontId="8" type="noConversion"/>
  </si>
  <si>
    <t>의료</t>
    <phoneticPr fontId="5" type="noConversion"/>
  </si>
  <si>
    <t>공장및</t>
    <phoneticPr fontId="5" type="noConversion"/>
  </si>
  <si>
    <t>작업장</t>
    <phoneticPr fontId="5" type="noConversion"/>
  </si>
  <si>
    <t>위락오락</t>
    <phoneticPr fontId="5" type="noConversion"/>
  </si>
  <si>
    <t>음식점</t>
    <phoneticPr fontId="5" type="noConversion"/>
  </si>
  <si>
    <t>(가스제조</t>
    <phoneticPr fontId="8" type="noConversion"/>
  </si>
  <si>
    <t>업무</t>
  </si>
  <si>
    <t>시설</t>
  </si>
  <si>
    <t>시설</t>
    <phoneticPr fontId="8" type="noConversion"/>
  </si>
  <si>
    <t>창고</t>
    <phoneticPr fontId="8" type="noConversion"/>
  </si>
  <si>
    <t>서비스</t>
    <phoneticPr fontId="8" type="noConversion"/>
  </si>
  <si>
    <t>도 등)</t>
    <phoneticPr fontId="8" type="noConversion"/>
  </si>
  <si>
    <t>General</t>
    <phoneticPr fontId="5" type="noConversion"/>
  </si>
  <si>
    <t>sale</t>
    <phoneticPr fontId="5" type="noConversion"/>
  </si>
  <si>
    <t>accom</t>
    <phoneticPr fontId="5" type="noConversion"/>
  </si>
  <si>
    <t>Religious</t>
    <phoneticPr fontId="5" type="noConversion"/>
  </si>
  <si>
    <t>Medical</t>
    <phoneticPr fontId="5" type="noConversion"/>
  </si>
  <si>
    <t>Factory &amp;</t>
    <phoneticPr fontId="5" type="noConversion"/>
  </si>
  <si>
    <t xml:space="preserve"> </t>
  </si>
  <si>
    <t>Amsement</t>
    <phoneticPr fontId="5" type="noConversion"/>
  </si>
  <si>
    <t>Dangerous</t>
    <phoneticPr fontId="5" type="noConversion"/>
  </si>
  <si>
    <t>Tran</t>
    <phoneticPr fontId="5" type="noConversion"/>
  </si>
  <si>
    <t>Forest</t>
    <phoneticPr fontId="5" type="noConversion"/>
  </si>
  <si>
    <t>House</t>
    <phoneticPr fontId="5" type="noConversion"/>
  </si>
  <si>
    <t>Cohousing</t>
    <phoneticPr fontId="5" type="noConversion"/>
  </si>
  <si>
    <t>school</t>
    <phoneticPr fontId="5" type="noConversion"/>
  </si>
  <si>
    <t>Business</t>
    <phoneticPr fontId="5" type="noConversion"/>
  </si>
  <si>
    <t>facilities</t>
    <phoneticPr fontId="5" type="noConversion"/>
  </si>
  <si>
    <t>-modation</t>
    <phoneticPr fontId="5" type="noConversion"/>
  </si>
  <si>
    <t>Archive</t>
    <phoneticPr fontId="5" type="noConversion"/>
  </si>
  <si>
    <t>Workshop</t>
    <phoneticPr fontId="5" type="noConversion"/>
  </si>
  <si>
    <t>Restaurants</t>
    <phoneticPr fontId="5" type="noConversion"/>
  </si>
  <si>
    <t>Service</t>
    <phoneticPr fontId="5" type="noConversion"/>
  </si>
  <si>
    <t>goods</t>
    <phoneticPr fontId="5" type="noConversion"/>
  </si>
  <si>
    <t>-sportation</t>
    <phoneticPr fontId="5" type="noConversion"/>
  </si>
  <si>
    <t>field</t>
    <phoneticPr fontId="5" type="noConversion"/>
  </si>
  <si>
    <t>(차량,철</t>
    <phoneticPr fontId="8" type="noConversion"/>
  </si>
  <si>
    <t>소등)</t>
    <phoneticPr fontId="8" type="noConversion"/>
  </si>
  <si>
    <t>안전조치</t>
    <phoneticPr fontId="11" type="noConversion"/>
  </si>
  <si>
    <t>Safety action</t>
    <phoneticPr fontId="11" type="noConversion"/>
  </si>
  <si>
    <t>단위 : 건,명, 천원</t>
    <phoneticPr fontId="11" type="noConversion"/>
  </si>
  <si>
    <t>119안전센터</t>
    <phoneticPr fontId="11" type="noConversion"/>
  </si>
  <si>
    <t>단위 : ha, 천원</t>
    <phoneticPr fontId="28" type="noConversion"/>
  </si>
  <si>
    <t>3. 시 직속기관·사업소·의회공무원</t>
    <phoneticPr fontId="11" type="noConversion"/>
  </si>
  <si>
    <t>2. 시 본청 공무원</t>
    <phoneticPr fontId="11" type="noConversion"/>
  </si>
  <si>
    <t xml:space="preserve">      Direct or Affiliated Agencies</t>
    <phoneticPr fontId="11" type="noConversion"/>
  </si>
  <si>
    <t>부 상</t>
    <phoneticPr fontId="11" type="noConversion"/>
  </si>
  <si>
    <t>사 망</t>
    <phoneticPr fontId="11" type="noConversion"/>
  </si>
  <si>
    <t>교통사고
Traffic</t>
    <phoneticPr fontId="11" type="noConversion"/>
  </si>
  <si>
    <t>수난사고
Flood</t>
    <phoneticPr fontId="11" type="noConversion"/>
  </si>
  <si>
    <t>기계사고
Machinery</t>
    <phoneticPr fontId="11" type="noConversion"/>
  </si>
  <si>
    <t>승강기
 Elevator</t>
    <phoneticPr fontId="11" type="noConversion"/>
  </si>
  <si>
    <t>갇힘
Confinement</t>
    <phoneticPr fontId="11" type="noConversion"/>
  </si>
  <si>
    <t>기 타
Other</t>
    <phoneticPr fontId="11" type="noConversion"/>
  </si>
  <si>
    <t>Performance of 119 Rescue Activity</t>
    <phoneticPr fontId="11" type="noConversion"/>
  </si>
  <si>
    <t>Hoecheon 4(sa)-dong</t>
    <phoneticPr fontId="11" type="noConversion"/>
  </si>
  <si>
    <t>Early Retirement</t>
    <phoneticPr fontId="11" type="noConversion"/>
  </si>
  <si>
    <t>조기퇴직</t>
    <phoneticPr fontId="11" type="noConversion"/>
  </si>
  <si>
    <t>Retirement under the age Linnit</t>
    <phoneticPr fontId="11" type="noConversion"/>
  </si>
  <si>
    <t>정년퇴직</t>
    <phoneticPr fontId="11" type="noConversion"/>
  </si>
  <si>
    <t>주 : 2009년부터 피해액 단위변경(백만원⇒천원)</t>
    <phoneticPr fontId="28" type="noConversion"/>
  </si>
  <si>
    <t>Amount of damage</t>
    <phoneticPr fontId="28" type="noConversion"/>
  </si>
  <si>
    <t>Area</t>
    <phoneticPr fontId="28" type="noConversion"/>
  </si>
  <si>
    <t>피  해  액</t>
    <phoneticPr fontId="28" type="noConversion"/>
  </si>
  <si>
    <t>면   적</t>
    <phoneticPr fontId="28" type="noConversion"/>
  </si>
  <si>
    <t>Unit :  ha, 1,000 won</t>
    <phoneticPr fontId="28" type="noConversion"/>
  </si>
  <si>
    <t>General</t>
    <phoneticPr fontId="28" type="noConversion"/>
  </si>
  <si>
    <t>Transfering</t>
    <phoneticPr fontId="28" type="noConversion"/>
  </si>
  <si>
    <t>Selling</t>
    <phoneticPr fontId="28" type="noConversion"/>
  </si>
  <si>
    <t>Fueling</t>
    <phoneticPr fontId="28" type="noConversion"/>
  </si>
  <si>
    <t>Manufactory</t>
    <phoneticPr fontId="28" type="noConversion"/>
  </si>
  <si>
    <t>Total</t>
    <phoneticPr fontId="28" type="noConversion"/>
  </si>
  <si>
    <t>소방서별</t>
    <phoneticPr fontId="28" type="noConversion"/>
  </si>
  <si>
    <t>Year</t>
    <phoneticPr fontId="28" type="noConversion"/>
  </si>
  <si>
    <t>…</t>
  </si>
  <si>
    <t>한국농촌</t>
    <phoneticPr fontId="11" type="noConversion"/>
  </si>
  <si>
    <t>기    타
Others</t>
    <phoneticPr fontId="11" type="noConversion"/>
  </si>
  <si>
    <t>사고유형별 By  type  of  traffic  accident</t>
    <phoneticPr fontId="11" type="noConversion"/>
  </si>
  <si>
    <t>건   수</t>
    <phoneticPr fontId="11" type="noConversion"/>
  </si>
  <si>
    <t>용 도 별 By use</t>
    <phoneticPr fontId="11" type="noConversion"/>
  </si>
  <si>
    <t>법원·검찰관서
Court and prosecutions offices</t>
    <phoneticPr fontId="11" type="noConversion"/>
  </si>
  <si>
    <t>Post</t>
    <phoneticPr fontId="11" type="noConversion"/>
  </si>
  <si>
    <t>법원·검찰관서
Court and prosecutions offices</t>
    <phoneticPr fontId="11" type="noConversion"/>
  </si>
  <si>
    <t>Other</t>
    <phoneticPr fontId="11" type="noConversion"/>
  </si>
  <si>
    <t>산악
 Mountains</t>
    <phoneticPr fontId="11" type="noConversion"/>
  </si>
  <si>
    <t xml:space="preserve">화 재
Fire                     </t>
    <phoneticPr fontId="11" type="noConversion"/>
  </si>
  <si>
    <t>읍면동
공무원</t>
  </si>
  <si>
    <t>문화관광과</t>
  </si>
  <si>
    <t>복지지원과</t>
  </si>
  <si>
    <t>기업지원과</t>
  </si>
  <si>
    <t>환경관리과</t>
  </si>
  <si>
    <t>보건소</t>
  </si>
  <si>
    <t>농업기술센터</t>
  </si>
  <si>
    <t>풍  속  범</t>
    <phoneticPr fontId="5" type="noConversion"/>
  </si>
  <si>
    <t>Violation of public morals</t>
    <phoneticPr fontId="5" type="noConversion"/>
  </si>
  <si>
    <t>Cases</t>
  </si>
  <si>
    <t>Arrest</t>
  </si>
  <si>
    <t>주 : 1) 2003부터 특별범법에 풍속범 합산</t>
    <phoneticPr fontId="11" type="noConversion"/>
  </si>
  <si>
    <t xml:space="preserve">    2) 연구/학원, 운동시설,동식물시설,자동차시설,기타 비주거시설</t>
    <phoneticPr fontId="5" type="noConversion"/>
  </si>
  <si>
    <t>주: 1) 국가화재분류체계(2007.1) 변경. 쓰레기, 야적장 등 재산피해없는 화재도 건수에 포함</t>
    <phoneticPr fontId="5" type="noConversion"/>
  </si>
  <si>
    <t>공장</t>
  </si>
  <si>
    <t>Apartment</t>
    <phoneticPr fontId="5" type="noConversion"/>
  </si>
  <si>
    <t>Medical</t>
  </si>
  <si>
    <t>Business</t>
  </si>
  <si>
    <t>위험물저장</t>
  </si>
  <si>
    <t>문화재</t>
  </si>
  <si>
    <t>기숙사</t>
    <phoneticPr fontId="5" type="noConversion"/>
  </si>
  <si>
    <t>및처리시설</t>
  </si>
  <si>
    <t>Animal,</t>
  </si>
  <si>
    <t>Underground</t>
  </si>
  <si>
    <t>Complex</t>
  </si>
  <si>
    <t>Warehouse</t>
  </si>
  <si>
    <t>of dangerous object</t>
  </si>
  <si>
    <t>plant related</t>
  </si>
  <si>
    <t>Tourism</t>
  </si>
  <si>
    <t>arcade</t>
  </si>
  <si>
    <t>property</t>
  </si>
  <si>
    <t>building</t>
  </si>
  <si>
    <t>Dormitory</t>
    <phoneticPr fontId="5" type="noConversion"/>
  </si>
  <si>
    <t>주 : 교통사고는 경찰서별 교통사고와 차이가 있을수 있음.</t>
    <phoneticPr fontId="11" type="noConversion"/>
  </si>
  <si>
    <t xml:space="preserve">     2009년부터 피해액 단위변경(백만원⇒천원)</t>
    <phoneticPr fontId="5" type="noConversion"/>
  </si>
  <si>
    <t>Facilities Subject to Fire-fighting Regulation(Cont'd)</t>
    <phoneticPr fontId="11" type="noConversion"/>
  </si>
  <si>
    <t>Calamities and Damage(Cont'd)</t>
    <phoneticPr fontId="11" type="noConversion"/>
  </si>
  <si>
    <t>주 : 1) 사망자 기준</t>
    <phoneticPr fontId="11" type="noConversion"/>
  </si>
  <si>
    <t>감사담당관</t>
  </si>
  <si>
    <t>사회복지과</t>
  </si>
  <si>
    <t>여성보육과</t>
  </si>
  <si>
    <t>주택과</t>
  </si>
  <si>
    <t>수산업</t>
    <phoneticPr fontId="8" type="noConversion"/>
  </si>
  <si>
    <t>Fishery</t>
    <phoneticPr fontId="11" type="noConversion"/>
  </si>
  <si>
    <t>재산피해</t>
    <phoneticPr fontId="11" type="noConversion"/>
  </si>
  <si>
    <t>경감액</t>
    <phoneticPr fontId="11" type="noConversion"/>
  </si>
  <si>
    <t>Reduction amount</t>
    <phoneticPr fontId="11" type="noConversion"/>
  </si>
  <si>
    <t>of property damaged</t>
    <phoneticPr fontId="11" type="noConversion"/>
  </si>
  <si>
    <t>…</t>
    <phoneticPr fontId="11" type="noConversion"/>
  </si>
  <si>
    <t>남</t>
    <phoneticPr fontId="11" type="noConversion"/>
  </si>
  <si>
    <t>여</t>
    <phoneticPr fontId="11" type="noConversion"/>
  </si>
  <si>
    <t>Male</t>
    <phoneticPr fontId="11" type="noConversion"/>
  </si>
  <si>
    <t>Female</t>
    <phoneticPr fontId="11" type="noConversion"/>
  </si>
  <si>
    <t>남</t>
    <phoneticPr fontId="11" type="noConversion"/>
  </si>
  <si>
    <t>이재민수</t>
    <phoneticPr fontId="11" type="noConversion"/>
  </si>
  <si>
    <t>구조인원</t>
    <phoneticPr fontId="11" type="noConversion"/>
  </si>
  <si>
    <t xml:space="preserve"> </t>
    <phoneticPr fontId="11" type="noConversion"/>
  </si>
  <si>
    <t>Male</t>
    <phoneticPr fontId="11" type="noConversion"/>
  </si>
  <si>
    <t>계</t>
    <phoneticPr fontId="11" type="noConversion"/>
  </si>
  <si>
    <t>Total</t>
    <phoneticPr fontId="11" type="noConversion"/>
  </si>
  <si>
    <t>…</t>
    <phoneticPr fontId="11" type="noConversion"/>
  </si>
  <si>
    <t>…</t>
    <phoneticPr fontId="8" type="noConversion"/>
  </si>
  <si>
    <t>tunnel</t>
  </si>
  <si>
    <t>Storage &amp; handling</t>
  </si>
  <si>
    <t xml:space="preserve">건축물 </t>
  </si>
  <si>
    <t xml:space="preserve">휴게시설 </t>
  </si>
  <si>
    <t>군사시설</t>
  </si>
  <si>
    <t>복합</t>
  </si>
  <si>
    <t>지 하 가</t>
  </si>
  <si>
    <t>지 하 구</t>
  </si>
  <si>
    <t>장례식장</t>
  </si>
  <si>
    <t>관광</t>
  </si>
  <si>
    <t>묘지관련</t>
  </si>
  <si>
    <t>발전시설</t>
  </si>
  <si>
    <t>방송통신</t>
  </si>
  <si>
    <t>교정및</t>
  </si>
  <si>
    <t>동물및식물</t>
  </si>
  <si>
    <t>항공기및자동차</t>
  </si>
  <si>
    <t>old and youth</t>
  </si>
  <si>
    <t xml:space="preserve">Facilities for </t>
  </si>
  <si>
    <t xml:space="preserve">시설 </t>
  </si>
  <si>
    <t>연구시설</t>
  </si>
  <si>
    <t>집회시설</t>
  </si>
  <si>
    <t>생활시설</t>
  </si>
  <si>
    <t>위락</t>
  </si>
  <si>
    <t>숙박</t>
  </si>
  <si>
    <t>운동</t>
  </si>
  <si>
    <t>수련</t>
  </si>
  <si>
    <t>노유자</t>
  </si>
  <si>
    <t>교육</t>
  </si>
  <si>
    <t>의료</t>
  </si>
  <si>
    <t>운수</t>
  </si>
  <si>
    <t>판매</t>
  </si>
  <si>
    <t>종교</t>
  </si>
  <si>
    <t xml:space="preserve">문화 및 </t>
  </si>
  <si>
    <t>근린</t>
  </si>
  <si>
    <t>Community</t>
    <phoneticPr fontId="8" type="noConversion"/>
  </si>
  <si>
    <t xml:space="preserve">Facilities  </t>
    <phoneticPr fontId="8" type="noConversion"/>
  </si>
  <si>
    <t>Stadi-</t>
  </si>
  <si>
    <t>ums</t>
  </si>
  <si>
    <t xml:space="preserve"> Religious</t>
  </si>
  <si>
    <t xml:space="preserve"> Facilities</t>
  </si>
  <si>
    <t>Stores</t>
  </si>
  <si>
    <t xml:space="preserve"> Transport </t>
  </si>
  <si>
    <t>Education</t>
  </si>
  <si>
    <t>and research Facilities</t>
  </si>
  <si>
    <t>Training</t>
  </si>
  <si>
    <t xml:space="preserve">Sporting </t>
  </si>
  <si>
    <t xml:space="preserve">Lodging </t>
  </si>
  <si>
    <t xml:space="preserve">Amusement </t>
  </si>
  <si>
    <t>Airplane and Automoibile</t>
    <phoneticPr fontId="8" type="noConversion"/>
  </si>
  <si>
    <t xml:space="preserve">related Facilities  </t>
    <phoneticPr fontId="8" type="noConversion"/>
  </si>
  <si>
    <t xml:space="preserve"> Broadcasting and </t>
    <phoneticPr fontId="8" type="noConversion"/>
  </si>
  <si>
    <t>Communication Facilities</t>
    <phoneticPr fontId="8" type="noConversion"/>
  </si>
  <si>
    <t xml:space="preserve">Correction and </t>
    <phoneticPr fontId="8" type="noConversion"/>
  </si>
  <si>
    <t xml:space="preserve"> Military Facilities</t>
    <phoneticPr fontId="8" type="noConversion"/>
  </si>
  <si>
    <t xml:space="preserve">Facilities for </t>
    <phoneticPr fontId="8" type="noConversion"/>
  </si>
  <si>
    <t>Electricity Generation</t>
    <phoneticPr fontId="8" type="noConversion"/>
  </si>
  <si>
    <t>Cemete-</t>
  </si>
  <si>
    <t>ries</t>
  </si>
  <si>
    <t xml:space="preserve"> </t>
    <phoneticPr fontId="8" type="noConversion"/>
  </si>
  <si>
    <t>Fueral</t>
  </si>
  <si>
    <t xml:space="preserve"> halls</t>
  </si>
  <si>
    <t>자동차 만대당</t>
    <phoneticPr fontId="11" type="noConversion"/>
  </si>
  <si>
    <t xml:space="preserve"> </t>
    <phoneticPr fontId="8" type="noConversion"/>
  </si>
  <si>
    <t>고충민원</t>
    <phoneticPr fontId="11" type="noConversion"/>
  </si>
  <si>
    <t>Complaint filing</t>
    <phoneticPr fontId="11" type="noConversion"/>
  </si>
  <si>
    <t>…</t>
    <phoneticPr fontId="11" type="noConversion"/>
  </si>
  <si>
    <t>단위 : 대</t>
    <phoneticPr fontId="28" type="noConversion"/>
  </si>
  <si>
    <t xml:space="preserve"> Unit : each</t>
  </si>
  <si>
    <t>합 계
Total</t>
  </si>
  <si>
    <t>특수소방차  Special fire vehicle</t>
  </si>
  <si>
    <t>행정차  Official duty car</t>
  </si>
  <si>
    <t>기타 Others</t>
  </si>
  <si>
    <t>고가차
Aerial ladder truck</t>
  </si>
  <si>
    <t>굴절차
Aerial ladder platform</t>
  </si>
  <si>
    <t>화학차  Chemical truck</t>
  </si>
  <si>
    <t>펌프차  Pumper</t>
  </si>
  <si>
    <t>물탱크차
Water tank truck</t>
  </si>
  <si>
    <t>구급차 Ambulance</t>
  </si>
  <si>
    <t>행정차
(14)</t>
  </si>
  <si>
    <t>트레일러
Trailer</t>
  </si>
  <si>
    <t>소계</t>
  </si>
  <si>
    <t>55m</t>
  </si>
  <si>
    <t>52m</t>
  </si>
  <si>
    <t>50m</t>
  </si>
  <si>
    <t>46m</t>
  </si>
  <si>
    <t>40m</t>
  </si>
  <si>
    <t>32m</t>
  </si>
  <si>
    <t>45m</t>
  </si>
  <si>
    <t>41m</t>
  </si>
  <si>
    <t>35m</t>
  </si>
  <si>
    <t>27m</t>
  </si>
  <si>
    <t>22m</t>
  </si>
  <si>
    <t>Year</t>
    <phoneticPr fontId="8" type="noConversion"/>
  </si>
  <si>
    <t>18.5m</t>
    <phoneticPr fontId="41" type="noConversion"/>
  </si>
  <si>
    <t>소계
sub 
total</t>
    <phoneticPr fontId="8" type="noConversion"/>
  </si>
  <si>
    <t>고성능
High
 Powered</t>
    <phoneticPr fontId="8" type="noConversion"/>
  </si>
  <si>
    <t xml:space="preserve">일반
Genera </t>
    <phoneticPr fontId="8" type="noConversion"/>
  </si>
  <si>
    <t>대형
Large
 size</t>
    <phoneticPr fontId="8" type="noConversion"/>
  </si>
  <si>
    <t>소형
Small
 size</t>
    <phoneticPr fontId="8" type="noConversion"/>
  </si>
  <si>
    <t>승합형
Bus</t>
    <phoneticPr fontId="8" type="noConversion"/>
  </si>
  <si>
    <t>화물형
Truck</t>
    <phoneticPr fontId="8" type="noConversion"/>
  </si>
  <si>
    <t>승용차
Passenger
 car</t>
    <phoneticPr fontId="8" type="noConversion"/>
  </si>
  <si>
    <t>화물차
Truck</t>
    <phoneticPr fontId="8" type="noConversion"/>
  </si>
  <si>
    <t>특수소방차  Special fire vehicle</t>
    <phoneticPr fontId="8" type="noConversion"/>
  </si>
  <si>
    <t>방수탑차 
Drainage
 truck</t>
    <phoneticPr fontId="8" type="noConversion"/>
  </si>
  <si>
    <t>배연차
Exha-ust
 truck</t>
    <phoneticPr fontId="41" type="noConversion"/>
  </si>
  <si>
    <t>구조
공작차
Rescue
vehicle</t>
    <phoneticPr fontId="41" type="noConversion"/>
  </si>
  <si>
    <t>제독차
 Detoxica
-tion</t>
    <phoneticPr fontId="8" type="noConversion"/>
  </si>
  <si>
    <t>구조
버스
Rescue
bus</t>
    <phoneticPr fontId="8" type="noConversion"/>
  </si>
  <si>
    <t>지휘자
Fire
command
 vehicle</t>
    <phoneticPr fontId="8" type="noConversion"/>
  </si>
  <si>
    <t>순찰차
Patrol car</t>
    <phoneticPr fontId="8" type="noConversion"/>
  </si>
  <si>
    <t>화재
조사차
Fire 
inquiry
 car</t>
    <phoneticPr fontId="8" type="noConversion"/>
  </si>
  <si>
    <t>견인차
Wrecker</t>
    <phoneticPr fontId="8" type="noConversion"/>
  </si>
  <si>
    <t>미분무
가스
소방차
Atomized 
gas fire 
trucks</t>
    <phoneticPr fontId="8" type="noConversion"/>
  </si>
  <si>
    <t>기타차 등
(이동체험,
 이동정비)
 Others car)</t>
    <phoneticPr fontId="8" type="noConversion"/>
  </si>
  <si>
    <t>이륜차
Two
wheeled 
vehicle</t>
    <phoneticPr fontId="8" type="noConversion"/>
  </si>
  <si>
    <t>Fire-Fighting Equipment(Cont'd)</t>
  </si>
  <si>
    <t>주 : 1. 2011년부터 소방대상물 종수 대폭변경(24종⇒30종)에 따라 통계표 새로구성</t>
    <phoneticPr fontId="5" type="noConversion"/>
  </si>
  <si>
    <t xml:space="preserve">     2. 2014년부터는 특정대상물뿐만 아니라, 소화기 대상 특정소방대상물까지 포함됨.  </t>
    <phoneticPr fontId="5" type="noConversion"/>
  </si>
  <si>
    <t>Source : Statistical Yearbook of Gyeonggi</t>
    <phoneticPr fontId="11" type="noConversion"/>
  </si>
  <si>
    <t>자료 : 경기통계연보</t>
    <phoneticPr fontId="11" type="noConversion"/>
  </si>
  <si>
    <t xml:space="preserve">  주 : 2014년 세부항목 완전 변경</t>
    <phoneticPr fontId="11" type="noConversion"/>
  </si>
  <si>
    <t>자료 : 자치행정과</t>
    <phoneticPr fontId="8" type="noConversion"/>
  </si>
  <si>
    <t>아파트</t>
    <phoneticPr fontId="5" type="noConversion"/>
  </si>
  <si>
    <t>도시환경사업소</t>
  </si>
  <si>
    <t>연       별</t>
    <phoneticPr fontId="10" type="noConversion"/>
  </si>
  <si>
    <t>홍보차
Publicity
 car</t>
    <phoneticPr fontId="8" type="noConversion"/>
  </si>
  <si>
    <t>굴삭기
Exacvator</t>
    <phoneticPr fontId="8" type="noConversion"/>
  </si>
  <si>
    <t>유조차
Oil Tank
 car</t>
    <phoneticPr fontId="8" type="noConversion"/>
  </si>
  <si>
    <t>교육용차
 Educat
-ional 
car</t>
    <phoneticPr fontId="41" type="noConversion"/>
  </si>
  <si>
    <t xml:space="preserve">헬기
Fire
helicopter </t>
    <phoneticPr fontId="8" type="noConversion"/>
  </si>
  <si>
    <t>소방
구조정
Fire Rescue
ship</t>
    <phoneticPr fontId="41" type="noConversion"/>
  </si>
  <si>
    <t>내폭 Inplosire</t>
    <phoneticPr fontId="8" type="noConversion"/>
  </si>
  <si>
    <t>중형
Middle
 size</t>
    <phoneticPr fontId="8" type="noConversion"/>
  </si>
  <si>
    <t>자료 : 경기통계연보</t>
    <phoneticPr fontId="11" type="noConversion"/>
  </si>
  <si>
    <t>자치행정과</t>
  </si>
  <si>
    <t>회계과</t>
  </si>
  <si>
    <t>세정과</t>
  </si>
  <si>
    <t>징수과</t>
  </si>
  <si>
    <t>민원봉사과</t>
  </si>
  <si>
    <t>체육청소년과</t>
  </si>
  <si>
    <t>허가과</t>
  </si>
  <si>
    <t>…</t>
    <phoneticPr fontId="11" type="noConversion"/>
  </si>
  <si>
    <t>재  학</t>
    <phoneticPr fontId="11" type="noConversion"/>
  </si>
  <si>
    <t>기획예산과</t>
  </si>
  <si>
    <t>일자리경제과</t>
  </si>
  <si>
    <t>도시발전과</t>
  </si>
  <si>
    <t>Source : Autonomous Administration Division</t>
    <phoneticPr fontId="11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</si>
  <si>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</si>
  <si>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</si>
  <si>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</si>
  <si>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</si>
  <si>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</si>
  <si>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</si>
  <si>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</si>
  <si>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…</t>
    <phoneticPr fontId="11" type="noConversion"/>
  </si>
  <si>
    <t>…</t>
    <phoneticPr fontId="11" type="noConversion"/>
  </si>
  <si>
    <t>…</t>
    <phoneticPr fontId="11" type="noConversion"/>
  </si>
  <si>
    <t>…</t>
    <phoneticPr fontId="11" type="noConversion"/>
  </si>
  <si>
    <t>…</t>
    <phoneticPr fontId="11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</si>
  <si>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</si>
  <si>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</si>
  <si>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</si>
  <si>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</si>
  <si>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</si>
  <si>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</si>
  <si>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</si>
  <si>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</si>
  <si>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</si>
  <si>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8" type="noConversion"/>
  </si>
  <si>
    <t>-</t>
    <phoneticPr fontId="11" type="noConversion"/>
  </si>
  <si>
    <t>…</t>
    <phoneticPr fontId="11" type="noConversion"/>
  </si>
  <si>
    <t>…</t>
    <phoneticPr fontId="11" type="noConversion"/>
  </si>
  <si>
    <t>…</t>
    <phoneticPr fontId="11" type="noConversion"/>
  </si>
  <si>
    <t>…</t>
    <phoneticPr fontId="11" type="noConversion"/>
  </si>
  <si>
    <t>…</t>
    <phoneticPr fontId="11" type="noConversion"/>
  </si>
  <si>
    <t>-</t>
    <phoneticPr fontId="8" type="noConversion"/>
  </si>
  <si>
    <t>-</t>
    <phoneticPr fontId="8" type="noConversion"/>
  </si>
  <si>
    <t>-</t>
    <phoneticPr fontId="11" type="noConversion"/>
  </si>
  <si>
    <t>Fire-Fighting Officials</t>
    <phoneticPr fontId="2" type="noConversion"/>
  </si>
  <si>
    <t>Unit : person</t>
    <phoneticPr fontId="3" type="noConversion"/>
  </si>
  <si>
    <t>소 방 직                      Fire-fighting positions</t>
    <phoneticPr fontId="2" type="noConversion"/>
  </si>
  <si>
    <t>일반직·계약직</t>
    <phoneticPr fontId="5" type="noConversion"/>
  </si>
  <si>
    <t>기타직
others</t>
    <phoneticPr fontId="5" type="noConversion"/>
  </si>
  <si>
    <t>연 별</t>
    <phoneticPr fontId="2" type="noConversion"/>
  </si>
  <si>
    <t>소계</t>
    <phoneticPr fontId="8" type="noConversion"/>
  </si>
  <si>
    <t>소방정감</t>
    <phoneticPr fontId="52" type="noConversion"/>
  </si>
  <si>
    <t>소방준감</t>
    <phoneticPr fontId="5" type="noConversion"/>
  </si>
  <si>
    <t>소방정</t>
    <phoneticPr fontId="8" type="noConversion"/>
  </si>
  <si>
    <t>소방령</t>
    <phoneticPr fontId="8" type="noConversion"/>
  </si>
  <si>
    <t>소방경</t>
  </si>
  <si>
    <t>소방위</t>
  </si>
  <si>
    <t>소방장</t>
  </si>
  <si>
    <t>소방교</t>
  </si>
  <si>
    <t>소방사</t>
  </si>
  <si>
    <t xml:space="preserve">General </t>
    <phoneticPr fontId="5" type="noConversion"/>
  </si>
  <si>
    <t>본부등</t>
  </si>
  <si>
    <t>Senior</t>
  </si>
  <si>
    <t>Head-</t>
  </si>
  <si>
    <t>fire</t>
  </si>
  <si>
    <t>Fire</t>
    <phoneticPr fontId="2" type="noConversion"/>
  </si>
  <si>
    <t>Assistant</t>
    <phoneticPr fontId="2" type="noConversion"/>
  </si>
  <si>
    <t>fire</t>
    <phoneticPr fontId="2" type="noConversion"/>
  </si>
  <si>
    <t>Total</t>
    <phoneticPr fontId="2" type="noConversion"/>
  </si>
  <si>
    <t>Sub total</t>
    <phoneticPr fontId="8" type="noConversion"/>
  </si>
  <si>
    <t>quarters</t>
    <phoneticPr fontId="2" type="noConversion"/>
  </si>
  <si>
    <t>marshal</t>
  </si>
  <si>
    <t>marshal</t>
    <phoneticPr fontId="5" type="noConversion"/>
  </si>
  <si>
    <t>chief</t>
    <phoneticPr fontId="2" type="noConversion"/>
  </si>
  <si>
    <t>fire chief</t>
    <phoneticPr fontId="2" type="noConversion"/>
  </si>
  <si>
    <t>captain</t>
    <phoneticPr fontId="2" type="noConversion"/>
  </si>
  <si>
    <t>lieutenant</t>
    <phoneticPr fontId="2" type="noConversion"/>
  </si>
  <si>
    <t>sergeant</t>
    <phoneticPr fontId="2" type="noConversion"/>
  </si>
  <si>
    <t>fighter</t>
    <phoneticPr fontId="2" type="noConversion"/>
  </si>
  <si>
    <t>fighter</t>
    <phoneticPr fontId="2" type="noConversion"/>
  </si>
  <si>
    <t xml:space="preserve">     2) 전문직ㆍ의용소방원은 제외됨.</t>
    <phoneticPr fontId="2" type="noConversion"/>
  </si>
  <si>
    <t>-</t>
    <phoneticPr fontId="8" type="noConversion"/>
  </si>
  <si>
    <t>Unit : person</t>
    <phoneticPr fontId="3" type="noConversion"/>
  </si>
  <si>
    <r>
      <t>국회의원</t>
    </r>
    <r>
      <rPr>
        <vertAlign val="superscript"/>
        <sz val="9"/>
        <color theme="1"/>
        <rFont val="맑은 고딕"/>
        <family val="3"/>
        <charset val="129"/>
        <scheme val="minor"/>
      </rPr>
      <t>1)</t>
    </r>
    <phoneticPr fontId="8" type="noConversion"/>
  </si>
  <si>
    <t>연   별</t>
    <phoneticPr fontId="8" type="noConversion"/>
  </si>
  <si>
    <t>Member of National Assembly</t>
    <phoneticPr fontId="8" type="noConversion"/>
  </si>
  <si>
    <t>Member of Province Assembly</t>
    <phoneticPr fontId="8" type="noConversion"/>
  </si>
  <si>
    <t>Member of Si,Gun Assembly</t>
    <phoneticPr fontId="8" type="noConversion"/>
  </si>
  <si>
    <t>선거구수</t>
    <phoneticPr fontId="8" type="noConversion"/>
  </si>
  <si>
    <t>의원수 Assembly</t>
    <phoneticPr fontId="8" type="noConversion"/>
  </si>
  <si>
    <t>No. of</t>
    <phoneticPr fontId="8" type="noConversion"/>
  </si>
  <si>
    <t>계</t>
    <phoneticPr fontId="8" type="noConversion"/>
  </si>
  <si>
    <t>남</t>
    <phoneticPr fontId="8" type="noConversion"/>
  </si>
  <si>
    <t>여</t>
    <phoneticPr fontId="8" type="noConversion"/>
  </si>
  <si>
    <t>No. of</t>
    <phoneticPr fontId="8" type="noConversion"/>
  </si>
  <si>
    <t>여</t>
    <phoneticPr fontId="8" type="noConversion"/>
  </si>
  <si>
    <t>계</t>
    <phoneticPr fontId="8" type="noConversion"/>
  </si>
  <si>
    <t>constituency</t>
    <phoneticPr fontId="8" type="noConversion"/>
  </si>
  <si>
    <t>Total</t>
    <phoneticPr fontId="8" type="noConversion"/>
  </si>
  <si>
    <t>Male</t>
    <phoneticPr fontId="8" type="noConversion"/>
  </si>
  <si>
    <t>Female</t>
    <phoneticPr fontId="8" type="noConversion"/>
  </si>
  <si>
    <t xml:space="preserve">주 : 1) 국회의원 : 2개시 1지역구는 아래와 같음, </t>
    <phoneticPr fontId="3" type="noConversion"/>
  </si>
  <si>
    <t xml:space="preserve">        - 20대(2016~2020년) : 포천시/가평군, 의왕시/과천시, 여주시/양평군, 동두천시/연천군</t>
    <phoneticPr fontId="3" type="noConversion"/>
  </si>
  <si>
    <t>주 : 1) 정원기준</t>
    <phoneticPr fontId="5" type="noConversion"/>
  </si>
  <si>
    <t>Policy office</t>
    <phoneticPr fontId="60" type="noConversion"/>
  </si>
  <si>
    <t>Policy station</t>
    <phoneticPr fontId="60" type="noConversion"/>
  </si>
  <si>
    <t>Police agency</t>
    <phoneticPr fontId="60" type="noConversion"/>
  </si>
  <si>
    <t>Sub-total</t>
    <phoneticPr fontId="8" type="noConversion"/>
  </si>
  <si>
    <t>파출소</t>
    <phoneticPr fontId="60" type="noConversion"/>
  </si>
  <si>
    <t>Provincial</t>
    <phoneticPr fontId="60" type="noConversion"/>
  </si>
  <si>
    <t xml:space="preserve"> </t>
    <phoneticPr fontId="2" type="noConversion"/>
  </si>
  <si>
    <r>
      <t>경찰서별</t>
    </r>
    <r>
      <rPr>
        <vertAlign val="superscript"/>
        <sz val="9"/>
        <rFont val="맑은 고딕"/>
        <family val="3"/>
        <charset val="129"/>
        <scheme val="minor"/>
      </rPr>
      <t>2)</t>
    </r>
    <phoneticPr fontId="2" type="noConversion"/>
  </si>
  <si>
    <t>지구대</t>
    <phoneticPr fontId="8" type="noConversion"/>
  </si>
  <si>
    <t>경찰서</t>
    <phoneticPr fontId="8" type="noConversion"/>
  </si>
  <si>
    <t>지방경찰청</t>
    <phoneticPr fontId="8" type="noConversion"/>
  </si>
  <si>
    <t xml:space="preserve"> 계</t>
  </si>
  <si>
    <t>연    별</t>
    <phoneticPr fontId="8" type="noConversion"/>
  </si>
  <si>
    <r>
      <t>경찰청소속</t>
    </r>
    <r>
      <rPr>
        <vertAlign val="superscript"/>
        <sz val="9"/>
        <rFont val="맑은 고딕"/>
        <family val="3"/>
        <charset val="129"/>
        <scheme val="minor"/>
      </rPr>
      <t>1)</t>
    </r>
    <r>
      <rPr>
        <sz val="9"/>
        <rFont val="맑은 고딕"/>
        <family val="3"/>
        <charset val="129"/>
        <scheme val="minor"/>
      </rPr>
      <t xml:space="preserve">
Belong to national police agency</t>
    </r>
    <phoneticPr fontId="8" type="noConversion"/>
  </si>
  <si>
    <t>합 계</t>
  </si>
  <si>
    <t>Unit : person</t>
    <phoneticPr fontId="3" type="noConversion"/>
  </si>
  <si>
    <t>-</t>
    <phoneticPr fontId="8" type="noConversion"/>
  </si>
  <si>
    <r>
      <t>6. 국회의원 및 시군구의원</t>
    </r>
    <r>
      <rPr>
        <b/>
        <vertAlign val="superscript"/>
        <sz val="14"/>
        <color theme="1"/>
        <rFont val="맑은 고딕"/>
        <family val="3"/>
        <charset val="129"/>
        <scheme val="minor"/>
      </rPr>
      <t>3)</t>
    </r>
    <r>
      <rPr>
        <b/>
        <sz val="14"/>
        <color theme="1"/>
        <rFont val="맑은 고딕"/>
        <family val="3"/>
        <charset val="129"/>
        <scheme val="minor"/>
      </rPr>
      <t xml:space="preserve">
Member of Assembly</t>
    </r>
    <phoneticPr fontId="2" type="noConversion"/>
  </si>
  <si>
    <r>
      <t>7. 경찰공무원</t>
    </r>
    <r>
      <rPr>
        <b/>
        <vertAlign val="superscript"/>
        <sz val="14"/>
        <rFont val="맑은 고딕"/>
        <family val="3"/>
        <charset val="129"/>
        <scheme val="minor"/>
      </rPr>
      <t>3)</t>
    </r>
    <r>
      <rPr>
        <b/>
        <sz val="14"/>
        <rFont val="맑은 고딕"/>
        <family val="3"/>
        <charset val="129"/>
        <scheme val="minor"/>
      </rPr>
      <t xml:space="preserve">
Poilce Officials</t>
    </r>
    <phoneticPr fontId="5" type="noConversion"/>
  </si>
  <si>
    <t>8. 퇴직사유별 공무원</t>
    <phoneticPr fontId="11" type="noConversion"/>
  </si>
  <si>
    <t>9. 관내관공서 및 주요기관(2-1)</t>
    <phoneticPr fontId="11" type="noConversion"/>
  </si>
  <si>
    <t>10. 민원서류처리</t>
    <phoneticPr fontId="11" type="noConversion"/>
  </si>
  <si>
    <t>11. 범죄발생 및 검거</t>
    <phoneticPr fontId="11" type="noConversion"/>
  </si>
  <si>
    <t>19. 재난사고 발생 및 피해현황(2-1)</t>
    <phoneticPr fontId="11" type="noConversion"/>
  </si>
  <si>
    <r>
      <t>(selected)</t>
    </r>
    <r>
      <rPr>
        <sz val="8"/>
        <rFont val="맑은 고딕"/>
        <family val="3"/>
        <charset val="129"/>
        <scheme val="minor"/>
      </rPr>
      <t xml:space="preserve">
Position</t>
    </r>
    <phoneticPr fontId="11" type="noConversion"/>
  </si>
  <si>
    <r>
      <t xml:space="preserve">(selected) </t>
    </r>
    <r>
      <rPr>
        <sz val="8"/>
        <rFont val="맑은 고딕"/>
        <family val="3"/>
        <charset val="129"/>
        <scheme val="minor"/>
      </rPr>
      <t>Position</t>
    </r>
    <phoneticPr fontId="11" type="noConversion"/>
  </si>
  <si>
    <t xml:space="preserve">  주 : 현원기준</t>
    <phoneticPr fontId="11" type="noConversion"/>
  </si>
  <si>
    <t>지도사</t>
    <phoneticPr fontId="8" type="noConversion"/>
  </si>
  <si>
    <t>임기제</t>
    <phoneticPr fontId="8" type="noConversion"/>
  </si>
  <si>
    <t>Fixed-term</t>
    <phoneticPr fontId="8" type="noConversion"/>
  </si>
  <si>
    <r>
      <t>기타직</t>
    </r>
    <r>
      <rPr>
        <vertAlign val="superscript"/>
        <sz val="9"/>
        <rFont val="맑은 고딕"/>
        <family val="3"/>
        <charset val="129"/>
        <scheme val="minor"/>
      </rPr>
      <t>2)</t>
    </r>
    <phoneticPr fontId="8" type="noConversion"/>
  </si>
  <si>
    <t>Others</t>
    <phoneticPr fontId="8" type="noConversion"/>
  </si>
  <si>
    <r>
      <t>1. 공 무 원 총 괄</t>
    </r>
    <r>
      <rPr>
        <b/>
        <vertAlign val="superscript"/>
        <sz val="14"/>
        <rFont val="맑은 고딕"/>
        <family val="3"/>
        <charset val="129"/>
        <scheme val="minor"/>
      </rPr>
      <t>1)</t>
    </r>
    <phoneticPr fontId="8" type="noConversion"/>
  </si>
  <si>
    <t xml:space="preserve">  주 : 1) 현원기준  2) 기타직(2014년이전 기능직)</t>
    <phoneticPr fontId="11" type="noConversion"/>
  </si>
  <si>
    <t>지도사</t>
    <phoneticPr fontId="2" type="noConversion"/>
  </si>
  <si>
    <r>
      <t>기타직</t>
    </r>
    <r>
      <rPr>
        <vertAlign val="superscript"/>
        <sz val="9"/>
        <color theme="1"/>
        <rFont val="맑은 고딕"/>
        <family val="3"/>
        <charset val="129"/>
        <scheme val="minor"/>
      </rPr>
      <t>3)</t>
    </r>
    <phoneticPr fontId="3" type="noConversion"/>
  </si>
  <si>
    <t>Advising Officer</t>
    <phoneticPr fontId="3" type="noConversion"/>
  </si>
  <si>
    <t>Advisor</t>
    <phoneticPr fontId="2" type="noConversion"/>
  </si>
  <si>
    <t>Others</t>
    <phoneticPr fontId="2" type="noConversion"/>
  </si>
  <si>
    <t>전문경력관</t>
    <phoneticPr fontId="2" type="noConversion"/>
  </si>
  <si>
    <t>Expert</t>
    <phoneticPr fontId="2" type="noConversion"/>
  </si>
  <si>
    <t>전문경력관</t>
    <phoneticPr fontId="8" type="noConversion"/>
  </si>
  <si>
    <t>Expert</t>
    <phoneticPr fontId="8" type="noConversion"/>
  </si>
  <si>
    <t>임기제</t>
    <phoneticPr fontId="2" type="noConversion"/>
  </si>
  <si>
    <r>
      <t>기타직</t>
    </r>
    <r>
      <rPr>
        <vertAlign val="superscript"/>
        <sz val="8"/>
        <rFont val="맑은 고딕"/>
        <family val="3"/>
        <charset val="129"/>
        <scheme val="minor"/>
      </rPr>
      <t>6)</t>
    </r>
    <phoneticPr fontId="5" type="noConversion"/>
  </si>
  <si>
    <t>(General)</t>
    <phoneticPr fontId="8" type="noConversion"/>
  </si>
  <si>
    <t>기타직</t>
    <phoneticPr fontId="5" type="noConversion"/>
  </si>
  <si>
    <t xml:space="preserve">  주 : 현원기준</t>
    <phoneticPr fontId="8" type="noConversion"/>
  </si>
  <si>
    <t>total</t>
    <phoneticPr fontId="8" type="noConversion"/>
  </si>
  <si>
    <t>Year</t>
    <phoneticPr fontId="8" type="noConversion"/>
  </si>
  <si>
    <t>주 : 1) 정원 기준</t>
    <phoneticPr fontId="3" type="noConversion"/>
  </si>
  <si>
    <t>자료 : 경기통계연보</t>
    <phoneticPr fontId="8" type="noConversion"/>
  </si>
  <si>
    <t>Source : Statistical Yearbook of Gyeonggi</t>
  </si>
  <si>
    <t>Year</t>
    <phoneticPr fontId="5" type="noConversion"/>
  </si>
  <si>
    <t>광역시도 의원</t>
    <phoneticPr fontId="8" type="noConversion"/>
  </si>
  <si>
    <t>시의원</t>
    <phoneticPr fontId="8" type="noConversion"/>
  </si>
  <si>
    <t>자료 : 경기통계연보</t>
    <phoneticPr fontId="3" type="noConversion"/>
  </si>
  <si>
    <t>자료 : 경기통계연보</t>
    <phoneticPr fontId="8" type="noConversion"/>
  </si>
  <si>
    <t>연구직</t>
    <phoneticPr fontId="8" type="noConversion"/>
  </si>
  <si>
    <t>지도직</t>
    <phoneticPr fontId="8" type="noConversion"/>
  </si>
  <si>
    <t>임기제</t>
    <phoneticPr fontId="5" type="noConversion"/>
  </si>
  <si>
    <t>Research</t>
  </si>
  <si>
    <t>Advising</t>
  </si>
  <si>
    <r>
      <t>기타</t>
    </r>
    <r>
      <rPr>
        <vertAlign val="superscript"/>
        <sz val="9"/>
        <rFont val="맑은 고딕"/>
        <family val="3"/>
        <charset val="129"/>
        <scheme val="minor"/>
      </rPr>
      <t>1)</t>
    </r>
    <phoneticPr fontId="8" type="noConversion"/>
  </si>
  <si>
    <r>
      <t>기타</t>
    </r>
    <r>
      <rPr>
        <vertAlign val="superscript"/>
        <sz val="9"/>
        <rFont val="맑은 고딕"/>
        <family val="3"/>
        <charset val="129"/>
        <scheme val="minor"/>
      </rPr>
      <t>2)</t>
    </r>
    <phoneticPr fontId="5" type="noConversion"/>
  </si>
  <si>
    <t>19. 재난사고 발생 및 피해현황(2-2)</t>
    <phoneticPr fontId="11" type="noConversion"/>
  </si>
  <si>
    <r>
      <t>자동차유형별</t>
    </r>
    <r>
      <rPr>
        <vertAlign val="superscript"/>
        <sz val="9"/>
        <rFont val="맑은 고딕"/>
        <family val="3"/>
        <charset val="129"/>
        <scheme val="minor"/>
      </rPr>
      <t>1)</t>
    </r>
    <r>
      <rPr>
        <sz val="9"/>
        <rFont val="맑은 고딕"/>
        <family val="3"/>
        <charset val="129"/>
        <scheme val="minor"/>
      </rPr>
      <t xml:space="preserve">   By kind vehicle</t>
    </r>
    <phoneticPr fontId="11" type="noConversion"/>
  </si>
  <si>
    <r>
      <t>5. 소방공무원</t>
    </r>
    <r>
      <rPr>
        <b/>
        <vertAlign val="superscript"/>
        <sz val="14"/>
        <color theme="1"/>
        <rFont val="맑은 고딕"/>
        <family val="3"/>
        <charset val="129"/>
        <scheme val="minor"/>
      </rPr>
      <t>1)</t>
    </r>
    <phoneticPr fontId="2" type="noConversion"/>
  </si>
  <si>
    <r>
      <t xml:space="preserve">합계 </t>
    </r>
    <r>
      <rPr>
        <vertAlign val="superscript"/>
        <sz val="9"/>
        <color theme="1"/>
        <rFont val="맑은 고딕"/>
        <family val="3"/>
        <charset val="129"/>
        <scheme val="minor"/>
      </rPr>
      <t>2)</t>
    </r>
    <phoneticPr fontId="51" type="noConversion"/>
  </si>
  <si>
    <t xml:space="preserve"> 주 : 현원기준</t>
    <phoneticPr fontId="11" type="noConversion"/>
  </si>
  <si>
    <t>평생교육진흥원</t>
    <phoneticPr fontId="8" type="noConversion"/>
  </si>
  <si>
    <t>-</t>
    <phoneticPr fontId="8" type="noConversion"/>
  </si>
  <si>
    <t>2019</t>
    <phoneticPr fontId="8" type="noConversion"/>
  </si>
  <si>
    <t>안전운전</t>
    <phoneticPr fontId="11" type="noConversion"/>
  </si>
  <si>
    <t>의무불이행</t>
    <phoneticPr fontId="11" type="noConversion"/>
  </si>
  <si>
    <t>Safe driving</t>
    <phoneticPr fontId="11" type="noConversion"/>
  </si>
  <si>
    <t>20. 소방대상물현황(2-2)</t>
    <phoneticPr fontId="11" type="noConversion"/>
  </si>
  <si>
    <t>11. 화  재  발  생</t>
    <phoneticPr fontId="11" type="noConversion"/>
  </si>
  <si>
    <t>12. 발화요인별 화재발생</t>
    <phoneticPr fontId="11" type="noConversion"/>
  </si>
  <si>
    <t>13. 장소별 화재발생</t>
    <phoneticPr fontId="5" type="noConversion"/>
  </si>
  <si>
    <t>14. 산불발생 현황</t>
    <phoneticPr fontId="28" type="noConversion"/>
  </si>
  <si>
    <t>15. 소방장비(2-1)</t>
    <phoneticPr fontId="28" type="noConversion"/>
  </si>
  <si>
    <t>15. 소방장비(2-2)</t>
    <phoneticPr fontId="8" type="noConversion"/>
  </si>
  <si>
    <t>16. 119 구급활동실적</t>
    <phoneticPr fontId="11" type="noConversion"/>
  </si>
  <si>
    <t>17. 119 구조활동실적</t>
    <phoneticPr fontId="11" type="noConversion"/>
  </si>
  <si>
    <t>18. 풍 수 해 발 생</t>
    <phoneticPr fontId="11" type="noConversion"/>
  </si>
  <si>
    <t>19. 소방대상물현황(2-1)</t>
    <phoneticPr fontId="11" type="noConversion"/>
  </si>
  <si>
    <t>20. 위험물 제조소 설치현황</t>
    <phoneticPr fontId="28" type="noConversion"/>
  </si>
  <si>
    <t>21. 교통사고 발생(자동차)</t>
    <phoneticPr fontId="11" type="noConversion"/>
  </si>
  <si>
    <t>22. 자동차단속 및 처리(2-1)</t>
    <phoneticPr fontId="11" type="noConversion"/>
  </si>
  <si>
    <t>22. 자동차단속 및 처리(2-2)</t>
    <phoneticPr fontId="11" type="noConversion"/>
  </si>
  <si>
    <t>소방감</t>
  </si>
  <si>
    <t>Assistant</t>
  </si>
  <si>
    <t>Commissioner</t>
  </si>
  <si>
    <t>-</t>
    <phoneticPr fontId="8" type="noConversion"/>
  </si>
  <si>
    <t>69m</t>
    <phoneticPr fontId="8" type="noConversion"/>
  </si>
  <si>
    <r>
      <t>화생방차</t>
    </r>
    <r>
      <rPr>
        <vertAlign val="superscript"/>
        <sz val="9"/>
        <color rgb="FF000000"/>
        <rFont val="맑은 고딕"/>
        <family val="3"/>
        <charset val="129"/>
      </rPr>
      <t xml:space="preserve">
</t>
    </r>
    <r>
      <rPr>
        <sz val="9"/>
        <color rgb="FF000000"/>
        <rFont val="맑은 고딕"/>
        <family val="3"/>
        <charset val="129"/>
      </rPr>
      <t xml:space="preserve"> 
CBR
truck </t>
    </r>
    <phoneticPr fontId="8" type="noConversion"/>
  </si>
  <si>
    <t>조명차 ·
조연차
 Flood-light
 truck</t>
    <phoneticPr fontId="8" type="noConversion"/>
  </si>
  <si>
    <r>
      <t>재난지원차</t>
    </r>
    <r>
      <rPr>
        <vertAlign val="superscript"/>
        <sz val="9"/>
        <color rgb="FF000000"/>
        <rFont val="맑은 고딕"/>
        <family val="3"/>
        <charset val="129"/>
      </rPr>
      <t xml:space="preserve">
</t>
    </r>
    <r>
      <rPr>
        <sz val="9"/>
        <color rgb="FF000000"/>
        <rFont val="맑은 고딕"/>
        <family val="3"/>
        <charset val="129"/>
      </rPr>
      <t xml:space="preserve">
Disaster support car</t>
    </r>
    <phoneticPr fontId="8" type="noConversion"/>
  </si>
  <si>
    <r>
      <t>승합차</t>
    </r>
    <r>
      <rPr>
        <vertAlign val="superscript"/>
        <sz val="10"/>
        <color rgb="FF000000"/>
        <rFont val="맑은 고딕"/>
        <family val="3"/>
        <charset val="129"/>
      </rPr>
      <t xml:space="preserve">
</t>
    </r>
    <r>
      <rPr>
        <sz val="10"/>
        <color rgb="FF000000"/>
        <rFont val="맑은 고딕"/>
        <family val="3"/>
        <charset val="129"/>
      </rPr>
      <t xml:space="preserve">
Bus</t>
    </r>
    <phoneticPr fontId="8" type="noConversion"/>
  </si>
  <si>
    <r>
      <t>안전진단차</t>
    </r>
    <r>
      <rPr>
        <vertAlign val="superscript"/>
        <sz val="10"/>
        <color rgb="FF000000"/>
        <rFont val="맑은 고딕"/>
        <family val="3"/>
        <charset val="129"/>
      </rPr>
      <t xml:space="preserve">
</t>
    </r>
    <r>
      <rPr>
        <sz val="10"/>
        <color rgb="FF000000"/>
        <rFont val="맑은 고딕"/>
        <family val="3"/>
        <charset val="129"/>
      </rPr>
      <t xml:space="preserve">
lnspection car</t>
    </r>
    <phoneticPr fontId="8" type="noConversion"/>
  </si>
  <si>
    <r>
      <t>점검차</t>
    </r>
    <r>
      <rPr>
        <vertAlign val="superscript"/>
        <sz val="11"/>
        <color rgb="FF000000"/>
        <rFont val="맑은 고딕"/>
        <family val="3"/>
        <charset val="129"/>
      </rPr>
      <t xml:space="preserve">
</t>
    </r>
    <r>
      <rPr>
        <sz val="11"/>
        <color rgb="FF000000"/>
        <rFont val="맑은 고딕"/>
        <family val="3"/>
        <charset val="129"/>
      </rPr>
      <t>lnspection car</t>
    </r>
    <phoneticPr fontId="8" type="noConversion"/>
  </si>
  <si>
    <t>인명피해  Casualty</t>
    <phoneticPr fontId="11" type="noConversion"/>
  </si>
  <si>
    <t>부상</t>
    <phoneticPr fontId="8" type="noConversion"/>
  </si>
  <si>
    <t>Injury</t>
    <phoneticPr fontId="8" type="noConversion"/>
  </si>
  <si>
    <t>Human waste</t>
  </si>
  <si>
    <t>and waste</t>
  </si>
  <si>
    <t>treatment facility</t>
  </si>
  <si>
    <t>자원순환 관련 시설</t>
    <phoneticPr fontId="8" type="noConversion"/>
  </si>
  <si>
    <t>…</t>
    <phoneticPr fontId="8" type="noConversion"/>
  </si>
  <si>
    <t>비외상성손상</t>
  </si>
  <si>
    <t>사고부상</t>
  </si>
  <si>
    <t>Atrumatic</t>
  </si>
  <si>
    <t>Accident</t>
  </si>
  <si>
    <t>injury</t>
  </si>
  <si>
    <t>Diseases</t>
    <phoneticPr fontId="8" type="noConversion"/>
  </si>
  <si>
    <t>질병</t>
    <phoneticPr fontId="11" type="noConversion"/>
  </si>
  <si>
    <t>…</t>
    <phoneticPr fontId="8" type="noConversion"/>
  </si>
  <si>
    <t>과속</t>
    <phoneticPr fontId="11" type="noConversion"/>
  </si>
  <si>
    <t xml:space="preserve">Speeding </t>
    <phoneticPr fontId="11" type="noConversion"/>
  </si>
  <si>
    <t>장비운반차 
Equipment transport truck</t>
    <phoneticPr fontId="8" type="noConversion"/>
  </si>
  <si>
    <t>…</t>
    <phoneticPr fontId="8" type="noConversion"/>
  </si>
  <si>
    <t>2020</t>
  </si>
  <si>
    <t>City Council Adminitration Office</t>
  </si>
  <si>
    <t>직속기관</t>
  </si>
  <si>
    <t>Government Employees of 
Assembly &amp; Agenice</t>
  </si>
  <si>
    <t>사업소</t>
  </si>
  <si>
    <t>Business Offices</t>
  </si>
  <si>
    <t>Government Employees of Eub Myeon Dong</t>
  </si>
  <si>
    <t>홍보정책담당관</t>
  </si>
  <si>
    <t>정보통신과</t>
  </si>
  <si>
    <t>일자리정책과</t>
  </si>
  <si>
    <t>기업경제과</t>
  </si>
  <si>
    <t>청소행정과</t>
  </si>
  <si>
    <t>대중교통과</t>
  </si>
  <si>
    <t>차량관리과</t>
  </si>
  <si>
    <t>안전건설과</t>
  </si>
  <si>
    <t>도로과</t>
  </si>
  <si>
    <t>도시계획과</t>
  </si>
  <si>
    <t>토지관리과</t>
  </si>
  <si>
    <t>산림휴양과</t>
  </si>
  <si>
    <t>전략사업추진단</t>
  </si>
  <si>
    <t>광역교통시설과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</si>
</sst>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76" formatCode="&quot;₩&quot;#,##0;[Red]&quot;₩&quot;\-#,##0"/>
    <numFmt numFmtId="177" formatCode="&quot;₩&quot;#,##0.00;[Red]&quot;₩&quot;\-#,##0.00"/>
    <numFmt numFmtId="178" formatCode="_ &quot;₩&quot;* #,##0_ ;_ &quot;₩&quot;* \-#,##0_ ;_ &quot;₩&quot;* &quot;-&quot;_ ;_ @_ "/>
    <numFmt numFmtId="179" formatCode="_ * #,##0_ ;_ * \-#,##0_ ;_ * &quot;-&quot;_ ;_ @_ "/>
    <numFmt numFmtId="180" formatCode="_ &quot;₩&quot;* #,##0.00_ ;_ &quot;₩&quot;* \-#,##0.00_ ;_ &quot;₩&quot;* &quot;-&quot;??_ ;_ @_ "/>
    <numFmt numFmtId="181" formatCode="_ * #,##0.00_ ;_ * \-#,##0.00_ ;_ * &quot;-&quot;??_ ;_ @_ "/>
    <numFmt numFmtId="182" formatCode="#,##0.0"/>
    <numFmt numFmtId="183" formatCode="0.0"/>
    <numFmt numFmtId="184" formatCode="#,##0;[Red]#,##0"/>
    <numFmt numFmtId="185" formatCode="#,##0;[Red]&quot;-&quot;#,##0"/>
    <numFmt numFmtId="186" formatCode="#,##0.00;[Red]&quot;-&quot;#,##0.00"/>
    <numFmt numFmtId="187" formatCode="#,##0_);[Red]\(#,##0\)"/>
    <numFmt numFmtId="188" formatCode="&quot;$&quot;#,##0_);[Red]\(&quot;$&quot;#,##0\)"/>
    <numFmt numFmtId="189" formatCode="&quot;$&quot;#,##0.00_);[Red]\(&quot;$&quot;#,##0.00\)"/>
    <numFmt numFmtId="190" formatCode="yyyy\-mm\-dd\ hh:mm:ss\.ss"/>
    <numFmt numFmtId="191" formatCode="_ * #,##0.00_ ;_ * \-#,##0.00_ ;_ * &quot;-&quot;_ ;_ @_ "/>
    <numFmt numFmtId="192" formatCode="#,##0\ ;\-#,##0;&quot;-&quot;\ ;@\ "/>
    <numFmt numFmtId="193" formatCode="#,##0;\-#,##0;&quot;-&quot;;@"/>
    <numFmt numFmtId="194" formatCode="#,##0\ ;\-#,##0\ ;&quot;-&quot;\ ;@\ "/>
    <numFmt numFmtId="195" formatCode="#,##0.00;\-#,##0.00;&quot;-&quot;;@"/>
    <numFmt numFmtId="196" formatCode="#,##0_ "/>
    <numFmt numFmtId="197" formatCode="0_);[Red]\(0\)"/>
    <numFmt numFmtId="198" formatCode="0;[Red]0"/>
    <numFmt numFmtId="199" formatCode="0_);\(0\)"/>
    <numFmt numFmtId="200" formatCode="#,##0\ \ \ ;\-#,##0\ \ \ ;&quot;-&quot;\ \ \ ;@\ \ \ "/>
    <numFmt numFmtId="201" formatCode="#,##0\ \ ;\-#,##0\ \ ;&quot;-&quot;\ \ ;@\ \ "/>
  </numFmts>
  <fonts count="95"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b/>
      <sz val="14"/>
      <name val="바탕체"/>
      <family val="1"/>
      <charset val="129"/>
    </font>
    <font>
      <sz val="9"/>
      <name val="굴림체"/>
      <family val="3"/>
      <charset val="129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b/>
      <sz val="9"/>
      <name val="바탕체"/>
      <family val="1"/>
      <charset val="129"/>
    </font>
    <font>
      <b/>
      <sz val="18"/>
      <name val="궁서체"/>
      <family val="1"/>
      <charset val="129"/>
    </font>
    <font>
      <sz val="8"/>
      <name val="바탕"/>
      <family val="1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¸íÁ¶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.5"/>
      <name val="바탕체"/>
      <family val="1"/>
      <charset val="129"/>
    </font>
    <font>
      <b/>
      <sz val="14"/>
      <name val="굴림"/>
      <family val="3"/>
      <charset val="129"/>
    </font>
    <font>
      <sz val="18"/>
      <name val="궁서"/>
      <family val="1"/>
      <charset val="129"/>
    </font>
    <font>
      <sz val="12"/>
      <name val="굴림"/>
      <family val="3"/>
      <charset val="129"/>
    </font>
    <font>
      <vertAlign val="superscript"/>
      <sz val="10"/>
      <name val="바탕체"/>
      <family val="1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9"/>
      <color indexed="10"/>
      <name val="굴림"/>
      <family val="3"/>
      <charset val="129"/>
    </font>
    <font>
      <sz val="9"/>
      <color indexed="81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vertAlign val="superscript"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vertAlign val="superscript"/>
      <sz val="9"/>
      <color theme="1"/>
      <name val="맑은 고딕"/>
      <family val="3"/>
      <charset val="129"/>
      <scheme val="minor"/>
    </font>
    <font>
      <sz val="14"/>
      <color indexed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12"/>
      <color rgb="FF000000"/>
      <name val="바탕체"/>
      <family val="1"/>
      <charset val="129"/>
    </font>
    <font>
      <vertAlign val="superscript"/>
      <sz val="9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b/>
      <sz val="14"/>
      <name val="맑은 고딕"/>
      <family val="3"/>
      <charset val="129"/>
      <scheme val="minor"/>
    </font>
    <font>
      <b/>
      <vertAlign val="superscript"/>
      <sz val="14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vertAlign val="superscript"/>
      <sz val="8"/>
      <name val="맑은 고딕"/>
      <family val="3"/>
      <charset val="129"/>
      <scheme val="minor"/>
    </font>
    <font>
      <b/>
      <sz val="10"/>
      <color indexed="48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sz val="9"/>
      <color indexed="12"/>
      <name val="맑은 고딕"/>
      <family val="3"/>
      <charset val="129"/>
      <scheme val="minor"/>
    </font>
    <font>
      <b/>
      <sz val="9"/>
      <color indexed="12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indexed="4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vertAlign val="superscript"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vertAlign val="superscript"/>
      <sz val="10"/>
      <color rgb="FF000000"/>
      <name val="맑은 고딕"/>
      <family val="3"/>
      <charset val="129"/>
    </font>
    <font>
      <vertAlign val="superscript"/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8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</borders>
  <cellStyleXfs count="209">
    <xf numFmtId="0" fontId="0" fillId="0" borderId="0"/>
    <xf numFmtId="0" fontId="16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Protection="0"/>
    <xf numFmtId="181" fontId="2" fillId="0" borderId="0" applyFont="0" applyFill="0" applyBorder="0" applyAlignment="0" applyProtection="0"/>
    <xf numFmtId="4" fontId="3" fillId="0" borderId="0" applyNumberFormat="0" applyProtection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177" fontId="14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0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80" fontId="18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2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186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9" fillId="0" borderId="0"/>
    <xf numFmtId="0" fontId="14" fillId="0" borderId="0"/>
    <xf numFmtId="0" fontId="17" fillId="0" borderId="0"/>
    <xf numFmtId="0" fontId="18" fillId="0" borderId="0"/>
    <xf numFmtId="0" fontId="17" fillId="0" borderId="0"/>
    <xf numFmtId="0" fontId="20" fillId="0" borderId="0"/>
    <xf numFmtId="0" fontId="22" fillId="0" borderId="0"/>
    <xf numFmtId="0" fontId="18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2" fillId="0" borderId="0"/>
    <xf numFmtId="0" fontId="18" fillId="0" borderId="0"/>
    <xf numFmtId="0" fontId="23" fillId="0" borderId="0"/>
    <xf numFmtId="0" fontId="24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19" fillId="0" borderId="0"/>
    <xf numFmtId="0" fontId="20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25" fillId="0" borderId="0" applyFill="0" applyBorder="0" applyAlignment="0" applyProtection="0"/>
    <xf numFmtId="2" fontId="25" fillId="0" borderId="0" applyFill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0"/>
    <xf numFmtId="0" fontId="25" fillId="0" borderId="3" applyNumberFormat="0" applyFill="0" applyAlignment="0" applyProtection="0"/>
    <xf numFmtId="0" fontId="40" fillId="0" borderId="0">
      <alignment vertical="center"/>
    </xf>
    <xf numFmtId="0" fontId="13" fillId="0" borderId="0"/>
    <xf numFmtId="0" fontId="2" fillId="0" borderId="0"/>
    <xf numFmtId="0" fontId="58" fillId="0" borderId="0"/>
    <xf numFmtId="41" fontId="85" fillId="0" borderId="0"/>
    <xf numFmtId="0" fontId="93" fillId="0" borderId="0"/>
    <xf numFmtId="0" fontId="87" fillId="0" borderId="0">
      <alignment vertical="center"/>
    </xf>
    <xf numFmtId="179" fontId="58" fillId="0" borderId="0"/>
    <xf numFmtId="0" fontId="58" fillId="0" borderId="0"/>
    <xf numFmtId="0" fontId="58" fillId="0" borderId="0"/>
  </cellStyleXfs>
  <cellXfs count="139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0" xfId="10" applyFont="1" applyBorder="1"/>
    <xf numFmtId="0" fontId="6" fillId="0" borderId="0" xfId="10" applyFont="1" applyBorder="1" applyAlignment="1">
      <alignment vertical="center"/>
    </xf>
    <xf numFmtId="0" fontId="6" fillId="0" borderId="0" xfId="10" applyFont="1" applyBorder="1"/>
    <xf numFmtId="0" fontId="1" fillId="0" borderId="0" xfId="10" applyFont="1" applyBorder="1"/>
    <xf numFmtId="0" fontId="4" fillId="0" borderId="0" xfId="10" applyFont="1" applyBorder="1"/>
    <xf numFmtId="0" fontId="7" fillId="0" borderId="0" xfId="0" applyFont="1" applyBorder="1" applyAlignment="1">
      <alignment vertical="center"/>
    </xf>
    <xf numFmtId="0" fontId="7" fillId="0" borderId="7" xfId="0" applyFont="1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15" fillId="0" borderId="0" xfId="0" applyFont="1"/>
    <xf numFmtId="0" fontId="15" fillId="0" borderId="0" xfId="0" applyFont="1" applyBorder="1"/>
    <xf numFmtId="183" fontId="6" fillId="0" borderId="0" xfId="0" applyNumberFormat="1" applyFont="1" applyAlignment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6" fillId="0" borderId="0" xfId="10" applyFont="1" applyBorder="1" applyAlignment="1">
      <alignment horizontal="distributed"/>
    </xf>
    <xf numFmtId="0" fontId="9" fillId="0" borderId="0" xfId="10" applyFont="1" applyBorder="1"/>
    <xf numFmtId="0" fontId="2" fillId="0" borderId="0" xfId="10" applyFont="1"/>
    <xf numFmtId="0" fontId="2" fillId="0" borderId="0" xfId="10" applyNumberFormat="1" applyFont="1" applyBorder="1"/>
    <xf numFmtId="0" fontId="2" fillId="0" borderId="0" xfId="10" applyFont="1" applyAlignment="1">
      <alignment horizontal="center"/>
    </xf>
    <xf numFmtId="0" fontId="2" fillId="0" borderId="0" xfId="10" applyNumberFormat="1" applyFont="1"/>
    <xf numFmtId="0" fontId="29" fillId="0" borderId="0" xfId="10" applyFont="1" applyBorder="1"/>
    <xf numFmtId="0" fontId="30" fillId="0" borderId="0" xfId="10" applyFont="1" applyBorder="1" applyAlignment="1">
      <alignment vertical="top"/>
    </xf>
    <xf numFmtId="0" fontId="31" fillId="0" borderId="0" xfId="0" applyFont="1" applyAlignment="1">
      <alignment horizontal="centerContinuous" vertical="top"/>
    </xf>
    <xf numFmtId="0" fontId="29" fillId="0" borderId="0" xfId="0" applyFont="1" applyAlignment="1">
      <alignment horizontal="centerContinuous" vertical="top"/>
    </xf>
    <xf numFmtId="0" fontId="29" fillId="0" borderId="0" xfId="0" applyFont="1" applyBorder="1" applyAlignment="1">
      <alignment vertical="top"/>
    </xf>
    <xf numFmtId="0" fontId="29" fillId="0" borderId="0" xfId="0" applyFont="1" applyBorder="1" applyAlignment="1">
      <alignment horizontal="centerContinuous" vertical="top"/>
    </xf>
    <xf numFmtId="0" fontId="7" fillId="0" borderId="7" xfId="0" applyFont="1" applyBorder="1" applyAlignment="1">
      <alignment horizontal="right"/>
    </xf>
    <xf numFmtId="0" fontId="29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Continuous" vertical="center" shrinkToFit="1"/>
    </xf>
    <xf numFmtId="0" fontId="7" fillId="0" borderId="8" xfId="0" applyFont="1" applyBorder="1" applyAlignment="1">
      <alignment horizontal="centerContinuous" vertical="center" shrinkToFit="1"/>
    </xf>
    <xf numFmtId="0" fontId="7" fillId="0" borderId="9" xfId="0" applyFont="1" applyBorder="1" applyAlignment="1">
      <alignment horizontal="centerContinuous" vertical="center" shrinkToFit="1"/>
    </xf>
    <xf numFmtId="0" fontId="7" fillId="0" borderId="14" xfId="0" applyFont="1" applyBorder="1" applyAlignment="1">
      <alignment horizontal="centerContinuous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Continuous" vertical="center" shrinkToFit="1"/>
    </xf>
    <xf numFmtId="0" fontId="7" fillId="0" borderId="17" xfId="0" applyFont="1" applyBorder="1" applyAlignment="1">
      <alignment horizontal="centerContinuous" vertical="center" shrinkToFit="1"/>
    </xf>
    <xf numFmtId="183" fontId="7" fillId="0" borderId="7" xfId="0" applyNumberFormat="1" applyFont="1" applyBorder="1"/>
    <xf numFmtId="183" fontId="15" fillId="0" borderId="0" xfId="0" applyNumberFormat="1" applyFont="1"/>
    <xf numFmtId="183" fontId="29" fillId="0" borderId="0" xfId="0" applyNumberFormat="1" applyFont="1" applyAlignment="1">
      <alignment horizontal="centerContinuous" vertical="top"/>
    </xf>
    <xf numFmtId="0" fontId="7" fillId="0" borderId="0" xfId="0" applyFont="1" applyBorder="1" applyAlignment="1">
      <alignment horizontal="centerContinuous" vertical="center" shrinkToFit="1"/>
    </xf>
    <xf numFmtId="0" fontId="6" fillId="0" borderId="0" xfId="0" applyFont="1" applyBorder="1" applyAlignment="1">
      <alignment vertical="center" shrinkToFit="1"/>
    </xf>
    <xf numFmtId="179" fontId="7" fillId="0" borderId="0" xfId="5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79" fontId="7" fillId="0" borderId="4" xfId="5" applyFont="1" applyBorder="1" applyAlignment="1">
      <alignment horizontal="center" vertical="center" shrinkToFit="1"/>
    </xf>
    <xf numFmtId="183" fontId="7" fillId="0" borderId="4" xfId="0" applyNumberFormat="1" applyFont="1" applyBorder="1" applyAlignment="1">
      <alignment horizontal="centerContinuous" vertical="center" shrinkToFit="1"/>
    </xf>
    <xf numFmtId="0" fontId="6" fillId="0" borderId="0" xfId="0" applyFont="1" applyBorder="1" applyAlignment="1">
      <alignment shrinkToFit="1"/>
    </xf>
    <xf numFmtId="0" fontId="7" fillId="0" borderId="7" xfId="0" applyFont="1" applyBorder="1" applyAlignment="1">
      <alignment horizontal="left"/>
    </xf>
    <xf numFmtId="0" fontId="7" fillId="0" borderId="18" xfId="0" applyFont="1" applyBorder="1" applyAlignment="1">
      <alignment horizontal="centerContinuous" vertical="center" shrinkToFit="1"/>
    </xf>
    <xf numFmtId="0" fontId="7" fillId="0" borderId="12" xfId="0" applyFont="1" applyBorder="1" applyAlignment="1">
      <alignment horizontal="centerContinuous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Continuous" vertical="center" shrinkToFit="1"/>
    </xf>
    <xf numFmtId="0" fontId="7" fillId="0" borderId="0" xfId="0" applyFont="1" applyFill="1" applyAlignment="1">
      <alignment horizontal="right" vertical="center"/>
    </xf>
    <xf numFmtId="0" fontId="33" fillId="0" borderId="0" xfId="10" applyFont="1" applyBorder="1"/>
    <xf numFmtId="0" fontId="34" fillId="0" borderId="0" xfId="10" applyFont="1" applyBorder="1"/>
    <xf numFmtId="179" fontId="35" fillId="0" borderId="0" xfId="2" applyFont="1" applyBorder="1" applyAlignment="1">
      <alignment horizontal="right" vertical="center"/>
    </xf>
    <xf numFmtId="179" fontId="36" fillId="0" borderId="4" xfId="2" applyFont="1" applyBorder="1" applyAlignment="1">
      <alignment horizontal="right" vertical="center"/>
    </xf>
    <xf numFmtId="0" fontId="35" fillId="0" borderId="5" xfId="0" quotePrefix="1" applyFont="1" applyBorder="1" applyAlignment="1">
      <alignment horizontal="center" vertical="center"/>
    </xf>
    <xf numFmtId="0" fontId="35" fillId="0" borderId="9" xfId="0" quotePrefix="1" applyFont="1" applyBorder="1" applyAlignment="1">
      <alignment horizontal="center" vertical="center"/>
    </xf>
    <xf numFmtId="0" fontId="33" fillId="0" borderId="0" xfId="0" applyFont="1" applyBorder="1"/>
    <xf numFmtId="0" fontId="34" fillId="0" borderId="0" xfId="0" applyFont="1" applyBorder="1"/>
    <xf numFmtId="179" fontId="35" fillId="0" borderId="0" xfId="2" quotePrefix="1" applyFont="1" applyBorder="1" applyAlignment="1">
      <alignment horizontal="right" vertical="center"/>
    </xf>
    <xf numFmtId="0" fontId="36" fillId="0" borderId="6" xfId="0" quotePrefix="1" applyFont="1" applyBorder="1" applyAlignment="1">
      <alignment horizontal="center" vertical="center"/>
    </xf>
    <xf numFmtId="179" fontId="36" fillId="0" borderId="4" xfId="2" quotePrefix="1" applyFont="1" applyBorder="1" applyAlignment="1">
      <alignment horizontal="right" vertical="center"/>
    </xf>
    <xf numFmtId="0" fontId="36" fillId="0" borderId="14" xfId="0" quotePrefix="1" applyFont="1" applyBorder="1" applyAlignment="1">
      <alignment horizontal="center" vertical="center"/>
    </xf>
    <xf numFmtId="0" fontId="35" fillId="0" borderId="5" xfId="0" quotePrefix="1" applyNumberFormat="1" applyFont="1" applyBorder="1" applyAlignment="1">
      <alignment horizontal="center" vertical="center"/>
    </xf>
    <xf numFmtId="0" fontId="35" fillId="0" borderId="9" xfId="0" quotePrefix="1" applyNumberFormat="1" applyFont="1" applyBorder="1" applyAlignment="1">
      <alignment horizontal="center" vertical="center"/>
    </xf>
    <xf numFmtId="179" fontId="7" fillId="0" borderId="18" xfId="5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3" fontId="7" fillId="0" borderId="14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183" fontId="7" fillId="0" borderId="12" xfId="0" applyNumberFormat="1" applyFont="1" applyBorder="1" applyAlignment="1">
      <alignment horizontal="center" vertical="center" shrinkToFit="1"/>
    </xf>
    <xf numFmtId="183" fontId="7" fillId="0" borderId="12" xfId="0" applyNumberFormat="1" applyFont="1" applyBorder="1" applyAlignment="1">
      <alignment horizontal="centerContinuous" vertical="center" shrinkToFit="1"/>
    </xf>
    <xf numFmtId="183" fontId="7" fillId="0" borderId="17" xfId="0" applyNumberFormat="1" applyFont="1" applyBorder="1" applyAlignment="1">
      <alignment horizontal="center" vertical="center" shrinkToFit="1"/>
    </xf>
    <xf numFmtId="183" fontId="7" fillId="0" borderId="17" xfId="0" applyNumberFormat="1" applyFont="1" applyBorder="1" applyAlignment="1">
      <alignment horizontal="centerContinuous" vertical="center" shrinkToFit="1"/>
    </xf>
    <xf numFmtId="0" fontId="7" fillId="0" borderId="13" xfId="0" applyFont="1" applyBorder="1" applyAlignment="1">
      <alignment horizontal="centerContinuous" vertical="center" shrinkToFit="1"/>
    </xf>
    <xf numFmtId="179" fontId="7" fillId="0" borderId="14" xfId="5" applyFont="1" applyBorder="1" applyAlignment="1">
      <alignment horizontal="left" vertical="center" shrinkToFit="1"/>
    </xf>
    <xf numFmtId="194" fontId="42" fillId="0" borderId="0" xfId="11" applyNumberFormat="1" applyFont="1" applyFill="1" applyBorder="1" applyAlignment="1">
      <alignment horizontal="right" vertical="top"/>
    </xf>
    <xf numFmtId="194" fontId="42" fillId="0" borderId="0" xfId="11" applyNumberFormat="1" applyFont="1" applyFill="1" applyBorder="1" applyAlignment="1">
      <alignment vertical="top"/>
    </xf>
    <xf numFmtId="194" fontId="42" fillId="0" borderId="0" xfId="11" applyNumberFormat="1" applyFont="1" applyFill="1" applyBorder="1" applyAlignment="1">
      <alignment horizontal="left" vertical="top"/>
    </xf>
    <xf numFmtId="0" fontId="42" fillId="0" borderId="0" xfId="12" applyFont="1" applyFill="1" applyBorder="1" applyAlignment="1">
      <alignment vertical="top"/>
    </xf>
    <xf numFmtId="0" fontId="39" fillId="0" borderId="0" xfId="9" applyFont="1" applyFill="1" applyAlignment="1">
      <alignment horizontal="right"/>
    </xf>
    <xf numFmtId="197" fontId="44" fillId="0" borderId="0" xfId="9" applyNumberFormat="1" applyFont="1" applyFill="1" applyAlignment="1">
      <alignment horizontal="left"/>
    </xf>
    <xf numFmtId="197" fontId="44" fillId="0" borderId="0" xfId="9" applyNumberFormat="1" applyFont="1" applyFill="1" applyAlignment="1">
      <alignment horizontal="centerContinuous"/>
    </xf>
    <xf numFmtId="197" fontId="44" fillId="0" borderId="0" xfId="9" applyNumberFormat="1" applyFont="1" applyFill="1" applyAlignment="1">
      <alignment horizontal="right"/>
    </xf>
    <xf numFmtId="197" fontId="45" fillId="0" borderId="0" xfId="9" applyNumberFormat="1" applyFont="1" applyFill="1" applyAlignment="1">
      <alignment horizontal="center"/>
    </xf>
    <xf numFmtId="197" fontId="45" fillId="0" borderId="0" xfId="9" applyNumberFormat="1" applyFont="1" applyFill="1" applyAlignment="1">
      <alignment horizontal="centerContinuous"/>
    </xf>
    <xf numFmtId="0" fontId="45" fillId="0" borderId="0" xfId="11" applyFont="1" applyFill="1" applyBorder="1"/>
    <xf numFmtId="0" fontId="47" fillId="0" borderId="0" xfId="11" applyFont="1" applyFill="1" applyBorder="1"/>
    <xf numFmtId="197" fontId="48" fillId="0" borderId="0" xfId="9" applyNumberFormat="1" applyFont="1" applyFill="1" applyBorder="1"/>
    <xf numFmtId="197" fontId="48" fillId="0" borderId="0" xfId="9" applyNumberFormat="1" applyFont="1" applyFill="1" applyBorder="1" applyAlignment="1">
      <alignment horizontal="right"/>
    </xf>
    <xf numFmtId="197" fontId="48" fillId="0" borderId="0" xfId="9" applyNumberFormat="1" applyFont="1" applyFill="1" applyBorder="1" applyAlignment="1">
      <alignment horizontal="left"/>
    </xf>
    <xf numFmtId="197" fontId="48" fillId="0" borderId="0" xfId="9" applyNumberFormat="1" applyFont="1" applyFill="1" applyBorder="1" applyAlignment="1">
      <alignment horizontal="center"/>
    </xf>
    <xf numFmtId="37" fontId="48" fillId="0" borderId="0" xfId="9" applyNumberFormat="1" applyFont="1" applyFill="1" applyBorder="1" applyAlignment="1">
      <alignment horizontal="right"/>
    </xf>
    <xf numFmtId="0" fontId="48" fillId="0" borderId="0" xfId="11" applyFont="1" applyFill="1" applyBorder="1"/>
    <xf numFmtId="0" fontId="49" fillId="0" borderId="0" xfId="11" applyFont="1" applyFill="1" applyBorder="1" applyAlignment="1">
      <alignment vertical="center"/>
    </xf>
    <xf numFmtId="0" fontId="49" fillId="0" borderId="0" xfId="11" applyFont="1" applyFill="1" applyBorder="1"/>
    <xf numFmtId="0" fontId="48" fillId="0" borderId="0" xfId="9" applyFont="1" applyFill="1" applyAlignment="1">
      <alignment horizontal="right"/>
    </xf>
    <xf numFmtId="0" fontId="48" fillId="0" borderId="0" xfId="11" applyFont="1" applyFill="1" applyBorder="1" applyAlignment="1"/>
    <xf numFmtId="0" fontId="48" fillId="0" borderId="0" xfId="9" applyFont="1" applyFill="1" applyBorder="1" applyAlignment="1"/>
    <xf numFmtId="184" fontId="48" fillId="0" borderId="0" xfId="9" applyNumberFormat="1" applyFont="1" applyFill="1"/>
    <xf numFmtId="0" fontId="48" fillId="0" borderId="0" xfId="9" applyFont="1" applyFill="1"/>
    <xf numFmtId="198" fontId="48" fillId="0" borderId="0" xfId="9" applyNumberFormat="1" applyFont="1" applyFill="1" applyAlignment="1">
      <alignment horizontal="right"/>
    </xf>
    <xf numFmtId="0" fontId="48" fillId="0" borderId="0" xfId="9" applyFont="1" applyFill="1" applyAlignment="1">
      <alignment horizontal="left"/>
    </xf>
    <xf numFmtId="38" fontId="48" fillId="0" borderId="0" xfId="9" applyNumberFormat="1" applyFont="1" applyFill="1" applyAlignment="1">
      <alignment horizontal="left"/>
    </xf>
    <xf numFmtId="0" fontId="48" fillId="0" borderId="0" xfId="9" applyFont="1" applyFill="1" applyAlignment="1">
      <alignment horizontal="center"/>
    </xf>
    <xf numFmtId="0" fontId="49" fillId="0" borderId="0" xfId="9" applyFont="1" applyFill="1"/>
    <xf numFmtId="184" fontId="49" fillId="0" borderId="0" xfId="9" applyNumberFormat="1" applyFont="1" applyFill="1"/>
    <xf numFmtId="198" fontId="49" fillId="0" borderId="0" xfId="9" applyNumberFormat="1" applyFont="1" applyFill="1" applyAlignment="1">
      <alignment horizontal="right"/>
    </xf>
    <xf numFmtId="0" fontId="49" fillId="0" borderId="0" xfId="9" applyFont="1" applyFill="1" applyAlignment="1">
      <alignment horizontal="left"/>
    </xf>
    <xf numFmtId="38" fontId="49" fillId="0" borderId="0" xfId="9" applyNumberFormat="1" applyFont="1" applyFill="1" applyAlignment="1">
      <alignment horizontal="left"/>
    </xf>
    <xf numFmtId="0" fontId="49" fillId="0" borderId="0" xfId="9" applyFont="1" applyFill="1" applyAlignment="1">
      <alignment horizontal="center"/>
    </xf>
    <xf numFmtId="0" fontId="49" fillId="0" borderId="0" xfId="9" applyFont="1" applyFill="1" applyAlignment="1">
      <alignment horizontal="right"/>
    </xf>
    <xf numFmtId="0" fontId="45" fillId="0" borderId="0" xfId="9" applyFont="1" applyFill="1"/>
    <xf numFmtId="184" fontId="45" fillId="0" borderId="0" xfId="9" applyNumberFormat="1" applyFont="1" applyFill="1"/>
    <xf numFmtId="198" fontId="45" fillId="0" borderId="0" xfId="9" applyNumberFormat="1" applyFont="1" applyFill="1" applyAlignment="1">
      <alignment horizontal="right"/>
    </xf>
    <xf numFmtId="0" fontId="45" fillId="0" borderId="0" xfId="9" applyFont="1" applyFill="1" applyAlignment="1">
      <alignment horizontal="left"/>
    </xf>
    <xf numFmtId="38" fontId="45" fillId="0" borderId="0" xfId="9" applyNumberFormat="1" applyFont="1" applyFill="1" applyAlignment="1">
      <alignment horizontal="left"/>
    </xf>
    <xf numFmtId="0" fontId="45" fillId="0" borderId="0" xfId="9" applyFont="1" applyFill="1" applyAlignment="1">
      <alignment horizontal="center"/>
    </xf>
    <xf numFmtId="0" fontId="45" fillId="0" borderId="0" xfId="9" applyFont="1" applyFill="1" applyAlignment="1">
      <alignment horizontal="right"/>
    </xf>
    <xf numFmtId="0" fontId="53" fillId="0" borderId="0" xfId="11" applyFont="1" applyFill="1" applyBorder="1" applyAlignment="1">
      <alignment horizontal="center" vertical="center"/>
    </xf>
    <xf numFmtId="0" fontId="44" fillId="0" borderId="0" xfId="9" applyFont="1" applyAlignment="1">
      <alignment horizontal="left"/>
    </xf>
    <xf numFmtId="0" fontId="44" fillId="0" borderId="0" xfId="9" applyFont="1" applyAlignment="1">
      <alignment horizontal="centerContinuous"/>
    </xf>
    <xf numFmtId="0" fontId="45" fillId="0" borderId="0" xfId="11" applyFont="1" applyBorder="1"/>
    <xf numFmtId="0" fontId="55" fillId="0" borderId="0" xfId="11" applyFont="1" applyBorder="1"/>
    <xf numFmtId="0" fontId="56" fillId="0" borderId="0" xfId="11" applyFont="1" applyBorder="1"/>
    <xf numFmtId="0" fontId="48" fillId="0" borderId="0" xfId="9" applyFont="1" applyBorder="1"/>
    <xf numFmtId="0" fontId="39" fillId="0" borderId="0" xfId="11" applyFont="1" applyBorder="1"/>
    <xf numFmtId="179" fontId="49" fillId="0" borderId="27" xfId="5" applyFont="1" applyBorder="1" applyAlignment="1">
      <alignment horizontal="center" vertical="center"/>
    </xf>
    <xf numFmtId="0" fontId="49" fillId="0" borderId="28" xfId="9" applyFont="1" applyFill="1" applyBorder="1" applyAlignment="1">
      <alignment horizontal="centerContinuous" vertical="center"/>
    </xf>
    <xf numFmtId="0" fontId="49" fillId="0" borderId="27" xfId="9" applyFont="1" applyFill="1" applyBorder="1" applyAlignment="1">
      <alignment horizontal="centerContinuous" vertical="center"/>
    </xf>
    <xf numFmtId="0" fontId="49" fillId="0" borderId="29" xfId="9" applyFont="1" applyFill="1" applyBorder="1" applyAlignment="1">
      <alignment horizontal="centerContinuous" vertical="center"/>
    </xf>
    <xf numFmtId="0" fontId="49" fillId="0" borderId="28" xfId="11" applyFont="1" applyBorder="1" applyAlignment="1">
      <alignment vertical="center"/>
    </xf>
    <xf numFmtId="0" fontId="42" fillId="0" borderId="0" xfId="11" applyFont="1" applyBorder="1" applyAlignment="1">
      <alignment vertical="center"/>
    </xf>
    <xf numFmtId="179" fontId="49" fillId="0" borderId="5" xfId="5" applyFont="1" applyBorder="1" applyAlignment="1">
      <alignment horizontal="center" vertical="center"/>
    </xf>
    <xf numFmtId="179" fontId="49" fillId="0" borderId="9" xfId="5" applyFont="1" applyBorder="1" applyAlignment="1">
      <alignment horizontal="center" vertical="center"/>
    </xf>
    <xf numFmtId="0" fontId="49" fillId="0" borderId="10" xfId="9" applyFont="1" applyFill="1" applyBorder="1" applyAlignment="1">
      <alignment horizontal="center" vertical="center" shrinkToFit="1"/>
    </xf>
    <xf numFmtId="0" fontId="49" fillId="0" borderId="0" xfId="9" applyFont="1" applyFill="1" applyBorder="1" applyAlignment="1">
      <alignment horizontal="centerContinuous" vertical="center"/>
    </xf>
    <xf numFmtId="0" fontId="49" fillId="0" borderId="8" xfId="9" applyFont="1" applyFill="1" applyBorder="1" applyAlignment="1">
      <alignment horizontal="center" vertical="center"/>
    </xf>
    <xf numFmtId="0" fontId="49" fillId="0" borderId="10" xfId="9" applyFont="1" applyFill="1" applyBorder="1" applyAlignment="1">
      <alignment horizontal="center" vertical="center"/>
    </xf>
    <xf numFmtId="0" fontId="49" fillId="0" borderId="15" xfId="9" applyFont="1" applyFill="1" applyBorder="1" applyAlignment="1">
      <alignment horizontal="center" vertical="center"/>
    </xf>
    <xf numFmtId="0" fontId="49" fillId="0" borderId="9" xfId="11" applyFont="1" applyBorder="1" applyAlignment="1">
      <alignment vertical="center"/>
    </xf>
    <xf numFmtId="0" fontId="48" fillId="0" borderId="0" xfId="9" applyFont="1" applyFill="1" applyBorder="1" applyAlignment="1">
      <alignment vertical="center"/>
    </xf>
    <xf numFmtId="37" fontId="48" fillId="0" borderId="0" xfId="5" applyNumberFormat="1" applyFont="1" applyFill="1" applyBorder="1" applyAlignment="1">
      <alignment horizontal="left" vertical="center" wrapText="1"/>
    </xf>
    <xf numFmtId="0" fontId="48" fillId="0" borderId="0" xfId="11" applyFont="1" applyFill="1" applyBorder="1" applyAlignment="1">
      <alignment horizontal="right"/>
    </xf>
    <xf numFmtId="0" fontId="39" fillId="0" borderId="0" xfId="11" applyFont="1" applyFill="1" applyBorder="1" applyAlignment="1"/>
    <xf numFmtId="0" fontId="48" fillId="0" borderId="0" xfId="11" applyFont="1" applyFill="1" applyBorder="1" applyAlignment="1">
      <alignment horizontal="center"/>
    </xf>
    <xf numFmtId="0" fontId="57" fillId="0" borderId="0" xfId="11" applyFont="1" applyFill="1" applyBorder="1" applyAlignment="1"/>
    <xf numFmtId="37" fontId="54" fillId="0" borderId="0" xfId="5" applyNumberFormat="1" applyFont="1" applyFill="1" applyBorder="1" applyAlignment="1">
      <alignment horizontal="left" vertical="center" wrapText="1"/>
    </xf>
    <xf numFmtId="0" fontId="48" fillId="0" borderId="0" xfId="9" applyFont="1" applyFill="1" applyAlignment="1">
      <alignment vertical="center"/>
    </xf>
    <xf numFmtId="0" fontId="48" fillId="0" borderId="0" xfId="9" applyFont="1" applyFill="1" applyAlignment="1"/>
    <xf numFmtId="0" fontId="42" fillId="0" borderId="0" xfId="9" applyFont="1" applyFill="1" applyBorder="1" applyAlignment="1"/>
    <xf numFmtId="0" fontId="42" fillId="0" borderId="0" xfId="9" applyFont="1" applyFill="1"/>
    <xf numFmtId="0" fontId="42" fillId="0" borderId="0" xfId="11" applyFont="1" applyFill="1" applyBorder="1"/>
    <xf numFmtId="0" fontId="43" fillId="0" borderId="0" xfId="9" applyFont="1" applyFill="1"/>
    <xf numFmtId="0" fontId="43" fillId="0" borderId="0" xfId="9" applyFont="1"/>
    <xf numFmtId="0" fontId="43" fillId="0" borderId="0" xfId="11" applyFont="1" applyBorder="1"/>
    <xf numFmtId="0" fontId="55" fillId="0" borderId="0" xfId="9" applyFont="1"/>
    <xf numFmtId="0" fontId="55" fillId="0" borderId="0" xfId="0" applyFont="1" applyFill="1" applyBorder="1"/>
    <xf numFmtId="0" fontId="55" fillId="0" borderId="0" xfId="9" applyFont="1" applyFill="1"/>
    <xf numFmtId="0" fontId="55" fillId="0" borderId="0" xfId="9" applyFont="1" applyFill="1" applyAlignment="1">
      <alignment horizontal="center"/>
    </xf>
    <xf numFmtId="0" fontId="55" fillId="0" borderId="0" xfId="9" applyNumberFormat="1" applyFont="1" applyFill="1"/>
    <xf numFmtId="0" fontId="42" fillId="0" borderId="0" xfId="9" applyNumberFormat="1" applyFont="1" applyFill="1"/>
    <xf numFmtId="0" fontId="42" fillId="0" borderId="0" xfId="0" applyFont="1" applyFill="1" applyBorder="1"/>
    <xf numFmtId="0" fontId="39" fillId="0" borderId="0" xfId="9" applyFont="1" applyFill="1" applyAlignment="1"/>
    <xf numFmtId="0" fontId="42" fillId="0" borderId="0" xfId="9" applyNumberFormat="1" applyFont="1" applyFill="1" applyAlignment="1"/>
    <xf numFmtId="0" fontId="39" fillId="0" borderId="0" xfId="0" applyFont="1" applyFill="1" applyBorder="1"/>
    <xf numFmtId="0" fontId="39" fillId="0" borderId="0" xfId="9" applyFont="1" applyFill="1" applyAlignment="1">
      <alignment horizontal="center"/>
    </xf>
    <xf numFmtId="183" fontId="39" fillId="0" borderId="0" xfId="9" applyNumberFormat="1" applyFont="1" applyFill="1" applyAlignment="1"/>
    <xf numFmtId="0" fontId="39" fillId="0" borderId="0" xfId="201" applyFont="1" applyFill="1" applyAlignment="1" applyProtection="1">
      <alignment horizontal="right"/>
    </xf>
    <xf numFmtId="0" fontId="42" fillId="0" borderId="0" xfId="0" applyFont="1" applyFill="1" applyBorder="1" applyAlignment="1">
      <alignment vertical="center"/>
    </xf>
    <xf numFmtId="179" fontId="42" fillId="0" borderId="14" xfId="5" applyFont="1" applyFill="1" applyBorder="1" applyAlignment="1">
      <alignment horizontal="center" vertical="center"/>
    </xf>
    <xf numFmtId="0" fontId="42" fillId="0" borderId="14" xfId="9" applyFont="1" applyFill="1" applyBorder="1" applyAlignment="1">
      <alignment horizontal="center" vertical="center" shrinkToFit="1"/>
    </xf>
    <xf numFmtId="179" fontId="42" fillId="0" borderId="9" xfId="5" applyFont="1" applyFill="1" applyBorder="1" applyAlignment="1">
      <alignment horizontal="center" vertical="center" shrinkToFit="1"/>
    </xf>
    <xf numFmtId="0" fontId="42" fillId="0" borderId="5" xfId="9" applyFont="1" applyFill="1" applyBorder="1" applyAlignment="1">
      <alignment horizontal="center" vertical="center"/>
    </xf>
    <xf numFmtId="0" fontId="42" fillId="0" borderId="8" xfId="9" applyFont="1" applyFill="1" applyBorder="1" applyAlignment="1">
      <alignment horizontal="center" vertical="center"/>
    </xf>
    <xf numFmtId="0" fontId="42" fillId="0" borderId="9" xfId="9" applyFont="1" applyFill="1" applyBorder="1" applyAlignment="1">
      <alignment horizontal="center" vertical="center"/>
    </xf>
    <xf numFmtId="0" fontId="42" fillId="0" borderId="0" xfId="5" applyNumberFormat="1" applyFont="1" applyFill="1" applyBorder="1" applyAlignment="1">
      <alignment horizontal="centerContinuous" vertical="center"/>
    </xf>
    <xf numFmtId="179" fontId="42" fillId="0" borderId="9" xfId="5" applyFont="1" applyFill="1" applyBorder="1" applyAlignment="1">
      <alignment horizontal="centerContinuous" vertical="center"/>
    </xf>
    <xf numFmtId="0" fontId="42" fillId="0" borderId="9" xfId="9" applyFont="1" applyFill="1" applyBorder="1" applyAlignment="1">
      <alignment horizontal="center" vertical="center" shrinkToFit="1"/>
    </xf>
    <xf numFmtId="0" fontId="42" fillId="0" borderId="15" xfId="9" applyFont="1" applyFill="1" applyBorder="1" applyAlignment="1">
      <alignment horizontal="center" vertical="center"/>
    </xf>
    <xf numFmtId="0" fontId="42" fillId="0" borderId="28" xfId="9" applyFont="1" applyFill="1" applyBorder="1" applyAlignment="1">
      <alignment horizontal="left" vertical="center"/>
    </xf>
    <xf numFmtId="0" fontId="42" fillId="0" borderId="28" xfId="9" applyFont="1" applyFill="1" applyBorder="1" applyAlignment="1">
      <alignment horizontal="center" vertical="center"/>
    </xf>
    <xf numFmtId="0" fontId="42" fillId="0" borderId="27" xfId="5" applyNumberFormat="1" applyFont="1" applyFill="1" applyBorder="1" applyAlignment="1">
      <alignment horizontal="center" vertical="center"/>
    </xf>
    <xf numFmtId="37" fontId="39" fillId="0" borderId="0" xfId="9" applyNumberFormat="1" applyFont="1" applyFill="1" applyBorder="1" applyAlignment="1">
      <alignment horizontal="right"/>
    </xf>
    <xf numFmtId="0" fontId="39" fillId="0" borderId="0" xfId="9" applyFont="1" applyFill="1" applyBorder="1" applyAlignment="1">
      <alignment horizontal="center"/>
    </xf>
    <xf numFmtId="0" fontId="39" fillId="0" borderId="0" xfId="9" applyNumberFormat="1" applyFont="1" applyFill="1" applyBorder="1"/>
    <xf numFmtId="0" fontId="56" fillId="0" borderId="0" xfId="0" applyFont="1" applyFill="1" applyBorder="1"/>
    <xf numFmtId="0" fontId="61" fillId="0" borderId="0" xfId="9" applyFont="1" applyFill="1" applyAlignment="1">
      <alignment horizontal="centerContinuous"/>
    </xf>
    <xf numFmtId="0" fontId="61" fillId="0" borderId="0" xfId="9" applyFont="1" applyFill="1" applyAlignment="1">
      <alignment horizontal="center"/>
    </xf>
    <xf numFmtId="0" fontId="61" fillId="0" borderId="0" xfId="9" applyNumberFormat="1" applyFont="1" applyFill="1" applyAlignment="1">
      <alignment horizontal="centerContinuous"/>
    </xf>
    <xf numFmtId="0" fontId="63" fillId="0" borderId="0" xfId="10" applyNumberFormat="1" applyFont="1" applyAlignment="1">
      <alignment horizontal="centerContinuous" vertical="top"/>
    </xf>
    <xf numFmtId="0" fontId="64" fillId="0" borderId="0" xfId="10" applyFont="1" applyAlignment="1">
      <alignment horizontal="centerContinuous" vertical="top"/>
    </xf>
    <xf numFmtId="0" fontId="63" fillId="0" borderId="0" xfId="10" applyFont="1" applyAlignment="1">
      <alignment horizontal="centerContinuous" vertical="top"/>
    </xf>
    <xf numFmtId="0" fontId="64" fillId="0" borderId="0" xfId="10" applyFont="1" applyBorder="1" applyAlignment="1">
      <alignment horizontal="centerContinuous" vertical="top"/>
    </xf>
    <xf numFmtId="0" fontId="61" fillId="0" borderId="0" xfId="10" applyNumberFormat="1" applyFont="1" applyAlignment="1">
      <alignment horizontal="centerContinuous"/>
    </xf>
    <xf numFmtId="0" fontId="61" fillId="0" borderId="0" xfId="10" applyFont="1" applyAlignment="1">
      <alignment horizontal="centerContinuous"/>
    </xf>
    <xf numFmtId="0" fontId="56" fillId="0" borderId="0" xfId="10" applyFont="1" applyAlignment="1">
      <alignment horizontal="centerContinuous"/>
    </xf>
    <xf numFmtId="0" fontId="61" fillId="0" borderId="0" xfId="10" applyFont="1" applyBorder="1" applyAlignment="1">
      <alignment horizontal="centerContinuous"/>
    </xf>
    <xf numFmtId="0" fontId="42" fillId="0" borderId="7" xfId="10" applyNumberFormat="1" applyFont="1" applyBorder="1"/>
    <xf numFmtId="0" fontId="42" fillId="0" borderId="7" xfId="10" applyFont="1" applyBorder="1"/>
    <xf numFmtId="0" fontId="42" fillId="0" borderId="7" xfId="10" applyFont="1" applyBorder="1" applyAlignment="1">
      <alignment horizontal="center"/>
    </xf>
    <xf numFmtId="0" fontId="42" fillId="0" borderId="7" xfId="10" applyFont="1" applyBorder="1" applyAlignment="1">
      <alignment horizontal="right"/>
    </xf>
    <xf numFmtId="0" fontId="42" fillId="0" borderId="5" xfId="5" applyNumberFormat="1" applyFont="1" applyBorder="1" applyAlignment="1">
      <alignment horizontal="center" vertical="center"/>
    </xf>
    <xf numFmtId="0" fontId="42" fillId="0" borderId="12" xfId="10" applyFont="1" applyBorder="1" applyAlignment="1">
      <alignment horizontal="center" vertical="center"/>
    </xf>
    <xf numFmtId="0" fontId="42" fillId="0" borderId="5" xfId="10" applyFont="1" applyBorder="1" applyAlignment="1">
      <alignment horizontal="centerContinuous" vertical="center"/>
    </xf>
    <xf numFmtId="0" fontId="42" fillId="0" borderId="8" xfId="10" applyFont="1" applyBorder="1" applyAlignment="1">
      <alignment horizontal="center" vertical="center"/>
    </xf>
    <xf numFmtId="0" fontId="55" fillId="0" borderId="5" xfId="10" applyFont="1" applyBorder="1"/>
    <xf numFmtId="0" fontId="39" fillId="0" borderId="5" xfId="10" applyFont="1" applyBorder="1" applyAlignment="1">
      <alignment horizontal="centerContinuous" vertical="center"/>
    </xf>
    <xf numFmtId="0" fontId="42" fillId="0" borderId="5" xfId="10" applyFont="1" applyBorder="1" applyAlignment="1">
      <alignment horizontal="left" vertical="center"/>
    </xf>
    <xf numFmtId="0" fontId="55" fillId="0" borderId="5" xfId="10" applyFont="1" applyBorder="1" applyAlignment="1">
      <alignment vertical="center"/>
    </xf>
    <xf numFmtId="0" fontId="42" fillId="0" borderId="5" xfId="10" applyFont="1" applyBorder="1" applyAlignment="1">
      <alignment horizontal="center" vertical="center" wrapText="1"/>
    </xf>
    <xf numFmtId="0" fontId="42" fillId="0" borderId="5" xfId="10" applyFont="1" applyBorder="1" applyAlignment="1">
      <alignment horizontal="centerContinuous" vertical="center" shrinkToFit="1"/>
    </xf>
    <xf numFmtId="0" fontId="42" fillId="0" borderId="0" xfId="10" applyFont="1" applyBorder="1" applyAlignment="1">
      <alignment horizontal="centerContinuous" vertical="center"/>
    </xf>
    <xf numFmtId="0" fontId="42" fillId="0" borderId="8" xfId="10" applyFont="1" applyBorder="1" applyAlignment="1">
      <alignment horizontal="centerContinuous" vertical="center"/>
    </xf>
    <xf numFmtId="0" fontId="42" fillId="0" borderId="10" xfId="10" applyFont="1" applyBorder="1" applyAlignment="1">
      <alignment horizontal="center" vertical="center"/>
    </xf>
    <xf numFmtId="0" fontId="42" fillId="0" borderId="15" xfId="10" applyFont="1" applyBorder="1" applyAlignment="1">
      <alignment horizontal="center" vertical="center"/>
    </xf>
    <xf numFmtId="179" fontId="42" fillId="0" borderId="5" xfId="5" applyFont="1" applyBorder="1" applyAlignment="1">
      <alignment horizontal="centerContinuous" vertical="center"/>
    </xf>
    <xf numFmtId="0" fontId="42" fillId="0" borderId="6" xfId="5" applyNumberFormat="1" applyFont="1" applyBorder="1" applyAlignment="1">
      <alignment horizontal="center" vertical="center"/>
    </xf>
    <xf numFmtId="0" fontId="42" fillId="0" borderId="6" xfId="10" applyFont="1" applyBorder="1" applyAlignment="1">
      <alignment horizontal="centerContinuous" vertical="center"/>
    </xf>
    <xf numFmtId="0" fontId="65" fillId="0" borderId="6" xfId="10" applyFont="1" applyBorder="1" applyAlignment="1">
      <alignment horizontal="centerContinuous" vertical="center" wrapText="1"/>
    </xf>
    <xf numFmtId="0" fontId="42" fillId="0" borderId="17" xfId="10" applyFont="1" applyBorder="1" applyAlignment="1">
      <alignment horizontal="center" vertical="center" wrapText="1"/>
    </xf>
    <xf numFmtId="0" fontId="42" fillId="0" borderId="6" xfId="10" applyFont="1" applyBorder="1" applyAlignment="1">
      <alignment horizontal="center" vertical="center" wrapText="1"/>
    </xf>
    <xf numFmtId="0" fontId="42" fillId="0" borderId="4" xfId="10" applyFont="1" applyBorder="1" applyAlignment="1">
      <alignment horizontal="center" vertical="center" wrapText="1"/>
    </xf>
    <xf numFmtId="0" fontId="42" fillId="0" borderId="14" xfId="10" applyFont="1" applyBorder="1" applyAlignment="1">
      <alignment horizontal="center" vertical="center" wrapText="1"/>
    </xf>
    <xf numFmtId="179" fontId="42" fillId="0" borderId="6" xfId="5" applyFont="1" applyBorder="1" applyAlignment="1">
      <alignment horizontal="center" vertical="center" wrapText="1"/>
    </xf>
    <xf numFmtId="0" fontId="42" fillId="0" borderId="17" xfId="10" applyFont="1" applyBorder="1" applyAlignment="1">
      <alignment horizontal="center" vertical="center"/>
    </xf>
    <xf numFmtId="0" fontId="43" fillId="0" borderId="5" xfId="5" quotePrefix="1" applyNumberFormat="1" applyFont="1" applyBorder="1" applyAlignment="1">
      <alignment horizontal="center" vertical="center"/>
    </xf>
    <xf numFmtId="179" fontId="43" fillId="0" borderId="0" xfId="10" applyNumberFormat="1" applyFont="1" applyBorder="1" applyAlignment="1">
      <alignment horizontal="right" vertical="center"/>
    </xf>
    <xf numFmtId="179" fontId="43" fillId="0" borderId="0" xfId="3" applyNumberFormat="1" applyFont="1" applyBorder="1" applyAlignment="1">
      <alignment horizontal="right" vertical="center"/>
    </xf>
    <xf numFmtId="0" fontId="43" fillId="0" borderId="9" xfId="5" quotePrefix="1" applyNumberFormat="1" applyFont="1" applyBorder="1" applyAlignment="1">
      <alignment horizontal="center" vertical="center"/>
    </xf>
    <xf numFmtId="179" fontId="43" fillId="0" borderId="9" xfId="10" applyNumberFormat="1" applyFont="1" applyBorder="1" applyAlignment="1">
      <alignment horizontal="right" vertical="center"/>
    </xf>
    <xf numFmtId="0" fontId="66" fillId="0" borderId="5" xfId="5" quotePrefix="1" applyNumberFormat="1" applyFont="1" applyBorder="1" applyAlignment="1">
      <alignment horizontal="center" vertical="center"/>
    </xf>
    <xf numFmtId="179" fontId="66" fillId="0" borderId="9" xfId="10" applyNumberFormat="1" applyFont="1" applyBorder="1" applyAlignment="1">
      <alignment horizontal="right" vertical="center"/>
    </xf>
    <xf numFmtId="179" fontId="66" fillId="0" borderId="0" xfId="10" applyNumberFormat="1" applyFont="1" applyBorder="1" applyAlignment="1">
      <alignment horizontal="right" vertical="center"/>
    </xf>
    <xf numFmtId="0" fontId="43" fillId="0" borderId="5" xfId="5" applyNumberFormat="1" applyFont="1" applyBorder="1" applyAlignment="1">
      <alignment horizontal="distributed" vertical="center"/>
    </xf>
    <xf numFmtId="179" fontId="42" fillId="0" borderId="9" xfId="5" applyFont="1" applyBorder="1" applyAlignment="1">
      <alignment horizontal="center" vertical="center"/>
    </xf>
    <xf numFmtId="0" fontId="43" fillId="0" borderId="5" xfId="5" applyNumberFormat="1" applyFont="1" applyBorder="1" applyAlignment="1">
      <alignment horizontal="distributed" vertical="center" wrapText="1"/>
    </xf>
    <xf numFmtId="179" fontId="42" fillId="0" borderId="9" xfId="5" applyFont="1" applyBorder="1" applyAlignment="1">
      <alignment horizontal="center" vertical="center" shrinkToFit="1"/>
    </xf>
    <xf numFmtId="179" fontId="42" fillId="0" borderId="9" xfId="5" applyFont="1" applyBorder="1" applyAlignment="1">
      <alignment horizontal="center" vertical="center" wrapText="1" shrinkToFit="1"/>
    </xf>
    <xf numFmtId="0" fontId="43" fillId="0" borderId="6" xfId="5" applyNumberFormat="1" applyFont="1" applyBorder="1" applyAlignment="1">
      <alignment horizontal="distributed" vertical="center"/>
    </xf>
    <xf numFmtId="179" fontId="43" fillId="0" borderId="14" xfId="10" applyNumberFormat="1" applyFont="1" applyBorder="1" applyAlignment="1">
      <alignment horizontal="right" vertical="center"/>
    </xf>
    <xf numFmtId="179" fontId="43" fillId="0" borderId="4" xfId="3" applyNumberFormat="1" applyFont="1" applyBorder="1" applyAlignment="1">
      <alignment horizontal="right" vertical="center"/>
    </xf>
    <xf numFmtId="179" fontId="42" fillId="0" borderId="14" xfId="5" applyFont="1" applyBorder="1" applyAlignment="1">
      <alignment horizontal="center" vertical="center" wrapText="1"/>
    </xf>
    <xf numFmtId="0" fontId="42" fillId="0" borderId="0" xfId="5" applyNumberFormat="1" applyFont="1" applyBorder="1" applyAlignment="1">
      <alignment horizontal="left" vertical="center"/>
    </xf>
    <xf numFmtId="0" fontId="55" fillId="0" borderId="0" xfId="10" applyFont="1" applyAlignment="1">
      <alignment vertical="center"/>
    </xf>
    <xf numFmtId="0" fontId="42" fillId="0" borderId="0" xfId="10" applyFont="1" applyBorder="1" applyAlignment="1">
      <alignment vertical="center"/>
    </xf>
    <xf numFmtId="3" fontId="42" fillId="0" borderId="0" xfId="10" applyNumberFormat="1" applyFont="1" applyBorder="1" applyAlignment="1">
      <alignment horizontal="center" vertical="center"/>
    </xf>
    <xf numFmtId="3" fontId="42" fillId="0" borderId="0" xfId="10" applyNumberFormat="1" applyFont="1" applyBorder="1" applyAlignment="1">
      <alignment horizontal="right" vertical="center"/>
    </xf>
    <xf numFmtId="179" fontId="42" fillId="0" borderId="0" xfId="5" applyFont="1" applyBorder="1" applyAlignment="1">
      <alignment horizontal="right" vertical="center"/>
    </xf>
    <xf numFmtId="0" fontId="42" fillId="0" borderId="0" xfId="10" applyFont="1" applyBorder="1" applyAlignment="1">
      <alignment horizontal="right" vertical="center"/>
    </xf>
    <xf numFmtId="0" fontId="42" fillId="0" borderId="0" xfId="10" applyFont="1" applyBorder="1"/>
    <xf numFmtId="0" fontId="42" fillId="0" borderId="7" xfId="0" applyNumberFormat="1" applyFont="1" applyBorder="1"/>
    <xf numFmtId="0" fontId="67" fillId="0" borderId="7" xfId="0" applyFont="1" applyBorder="1" applyAlignment="1">
      <alignment horizontal="centerContinuous"/>
    </xf>
    <xf numFmtId="0" fontId="42" fillId="0" borderId="7" xfId="0" applyFont="1" applyBorder="1" applyAlignment="1">
      <alignment horizontal="centerContinuous"/>
    </xf>
    <xf numFmtId="0" fontId="42" fillId="0" borderId="7" xfId="0" applyFont="1" applyBorder="1" applyAlignment="1">
      <alignment horizontal="right"/>
    </xf>
    <xf numFmtId="0" fontId="42" fillId="0" borderId="9" xfId="0" applyFont="1" applyBorder="1" applyAlignment="1">
      <alignment horizontal="centerContinuous" vertical="center"/>
    </xf>
    <xf numFmtId="0" fontId="42" fillId="0" borderId="12" xfId="0" applyFont="1" applyBorder="1" applyAlignment="1">
      <alignment horizontal="centerContinuous" vertical="center"/>
    </xf>
    <xf numFmtId="0" fontId="42" fillId="0" borderId="5" xfId="0" applyFont="1" applyBorder="1" applyAlignment="1">
      <alignment horizontal="centerContinuous" vertical="center" shrinkToFit="1"/>
    </xf>
    <xf numFmtId="0" fontId="42" fillId="0" borderId="21" xfId="0" applyFont="1" applyBorder="1" applyAlignment="1">
      <alignment horizontal="centerContinuous" vertical="center"/>
    </xf>
    <xf numFmtId="0" fontId="55" fillId="0" borderId="21" xfId="0" applyFont="1" applyBorder="1" applyAlignment="1">
      <alignment horizontal="centerContinuous"/>
    </xf>
    <xf numFmtId="0" fontId="42" fillId="0" borderId="4" xfId="0" applyFont="1" applyBorder="1" applyAlignment="1">
      <alignment horizontal="centerContinuous" vertical="center"/>
    </xf>
    <xf numFmtId="0" fontId="42" fillId="0" borderId="9" xfId="5" applyNumberFormat="1" applyFont="1" applyBorder="1" applyAlignment="1">
      <alignment horizontal="center" vertical="center"/>
    </xf>
    <xf numFmtId="0" fontId="55" fillId="0" borderId="5" xfId="0" applyFont="1" applyBorder="1" applyAlignment="1">
      <alignment vertical="center"/>
    </xf>
    <xf numFmtId="0" fontId="42" fillId="0" borderId="0" xfId="0" applyFont="1" applyBorder="1" applyAlignment="1">
      <alignment horizontal="centerContinuous" vertical="center"/>
    </xf>
    <xf numFmtId="0" fontId="39" fillId="0" borderId="8" xfId="0" applyFont="1" applyBorder="1" applyAlignment="1">
      <alignment horizontal="centerContinuous" vertical="center"/>
    </xf>
    <xf numFmtId="0" fontId="42" fillId="0" borderId="8" xfId="0" applyFont="1" applyBorder="1" applyAlignment="1">
      <alignment horizontal="left" vertical="center"/>
    </xf>
    <xf numFmtId="0" fontId="39" fillId="0" borderId="5" xfId="0" applyFont="1" applyBorder="1" applyAlignment="1">
      <alignment horizontal="centerContinuous" vertical="center" shrinkToFit="1"/>
    </xf>
    <xf numFmtId="0" fontId="42" fillId="0" borderId="8" xfId="0" applyFont="1" applyBorder="1" applyAlignment="1">
      <alignment horizontal="centerContinuous" vertic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Continuous" vertical="center"/>
    </xf>
    <xf numFmtId="0" fontId="42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179" fontId="39" fillId="0" borderId="8" xfId="5" applyFont="1" applyBorder="1" applyAlignment="1">
      <alignment horizontal="centerContinuous" vertical="center"/>
    </xf>
    <xf numFmtId="0" fontId="55" fillId="0" borderId="9" xfId="0" applyFont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42" fillId="0" borderId="8" xfId="0" applyFont="1" applyBorder="1" applyAlignment="1">
      <alignment horizontal="centerContinuous" vertical="center" shrinkToFit="1"/>
    </xf>
    <xf numFmtId="0" fontId="55" fillId="0" borderId="8" xfId="0" applyFont="1" applyBorder="1" applyAlignment="1">
      <alignment vertical="center"/>
    </xf>
    <xf numFmtId="0" fontId="55" fillId="0" borderId="8" xfId="0" applyFont="1" applyBorder="1" applyAlignment="1">
      <alignment horizontal="centerContinuous" vertical="center"/>
    </xf>
    <xf numFmtId="0" fontId="65" fillId="0" borderId="17" xfId="0" applyFont="1" applyBorder="1" applyAlignment="1">
      <alignment horizontal="centerContinuous" vertical="center" wrapText="1"/>
    </xf>
    <xf numFmtId="0" fontId="42" fillId="0" borderId="17" xfId="0" applyFont="1" applyBorder="1" applyAlignment="1">
      <alignment horizontal="centerContinuous" vertical="center" shrinkToFit="1"/>
    </xf>
    <xf numFmtId="0" fontId="42" fillId="0" borderId="6" xfId="0" applyFont="1" applyBorder="1" applyAlignment="1">
      <alignment horizontal="centerContinuous" vertical="center" shrinkToFit="1"/>
    </xf>
    <xf numFmtId="0" fontId="42" fillId="0" borderId="17" xfId="0" applyFont="1" applyBorder="1" applyAlignment="1">
      <alignment horizontal="centerContinuous" vertical="center" wrapText="1"/>
    </xf>
    <xf numFmtId="0" fontId="42" fillId="0" borderId="17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Continuous" vertical="center" wrapText="1"/>
    </xf>
    <xf numFmtId="179" fontId="39" fillId="0" borderId="17" xfId="5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Continuous" vertical="center"/>
    </xf>
    <xf numFmtId="0" fontId="42" fillId="0" borderId="14" xfId="5" applyNumberFormat="1" applyFont="1" applyBorder="1" applyAlignment="1">
      <alignment horizontal="center" vertical="center"/>
    </xf>
    <xf numFmtId="179" fontId="43" fillId="0" borderId="0" xfId="2" applyFont="1" applyBorder="1" applyAlignment="1">
      <alignment horizontal="right" vertical="center" shrinkToFit="1"/>
    </xf>
    <xf numFmtId="0" fontId="43" fillId="0" borderId="9" xfId="2" quotePrefix="1" applyNumberFormat="1" applyFont="1" applyBorder="1" applyAlignment="1">
      <alignment horizontal="center" vertical="center"/>
    </xf>
    <xf numFmtId="0" fontId="43" fillId="0" borderId="0" xfId="2" quotePrefix="1" applyNumberFormat="1" applyFont="1" applyBorder="1" applyAlignment="1">
      <alignment horizontal="center" vertical="center" shrinkToFit="1"/>
    </xf>
    <xf numFmtId="179" fontId="43" fillId="0" borderId="9" xfId="2" applyFont="1" applyBorder="1" applyAlignment="1">
      <alignment horizontal="right" vertical="distributed" shrinkToFit="1"/>
    </xf>
    <xf numFmtId="0" fontId="66" fillId="0" borderId="0" xfId="2" quotePrefix="1" applyNumberFormat="1" applyFont="1" applyBorder="1" applyAlignment="1">
      <alignment horizontal="center" vertical="center" shrinkToFit="1"/>
    </xf>
    <xf numFmtId="0" fontId="66" fillId="0" borderId="9" xfId="2" quotePrefix="1" applyNumberFormat="1" applyFont="1" applyBorder="1" applyAlignment="1">
      <alignment horizontal="center" vertical="center"/>
    </xf>
    <xf numFmtId="1" fontId="43" fillId="0" borderId="0" xfId="2" applyNumberFormat="1" applyFont="1" applyBorder="1" applyAlignment="1">
      <alignment horizontal="distributed" vertical="distributed" shrinkToFit="1"/>
    </xf>
    <xf numFmtId="0" fontId="42" fillId="0" borderId="0" xfId="0" applyNumberFormat="1" applyFont="1" applyBorder="1"/>
    <xf numFmtId="0" fontId="55" fillId="0" borderId="0" xfId="0" applyFont="1"/>
    <xf numFmtId="0" fontId="55" fillId="0" borderId="0" xfId="0" applyFont="1" applyAlignment="1">
      <alignment horizontal="center"/>
    </xf>
    <xf numFmtId="0" fontId="55" fillId="0" borderId="0" xfId="0" applyFont="1" applyBorder="1"/>
    <xf numFmtId="0" fontId="61" fillId="0" borderId="0" xfId="0" applyNumberFormat="1" applyFont="1" applyAlignment="1">
      <alignment horizontal="centerContinuous" vertical="top"/>
    </xf>
    <xf numFmtId="0" fontId="68" fillId="0" borderId="0" xfId="0" applyFont="1" applyAlignment="1">
      <alignment horizontal="centerContinuous" vertical="top"/>
    </xf>
    <xf numFmtId="0" fontId="61" fillId="0" borderId="0" xfId="0" applyFont="1" applyAlignment="1">
      <alignment horizontal="centerContinuous" vertical="top"/>
    </xf>
    <xf numFmtId="0" fontId="61" fillId="0" borderId="0" xfId="0" applyFont="1" applyBorder="1" applyAlignment="1">
      <alignment horizontal="centerContinuous" vertical="top"/>
    </xf>
    <xf numFmtId="0" fontId="68" fillId="0" borderId="0" xfId="0" applyFont="1" applyBorder="1" applyAlignment="1">
      <alignment horizontal="centerContinuous" vertical="top"/>
    </xf>
    <xf numFmtId="0" fontId="61" fillId="0" borderId="0" xfId="0" applyFont="1" applyBorder="1" applyAlignment="1">
      <alignment vertical="top"/>
    </xf>
    <xf numFmtId="0" fontId="43" fillId="0" borderId="7" xfId="0" applyNumberFormat="1" applyFont="1" applyBorder="1"/>
    <xf numFmtId="0" fontId="61" fillId="0" borderId="7" xfId="0" applyFont="1" applyBorder="1" applyAlignment="1">
      <alignment horizontal="centerContinuous"/>
    </xf>
    <xf numFmtId="0" fontId="55" fillId="0" borderId="7" xfId="0" applyFont="1" applyBorder="1" applyAlignment="1">
      <alignment horizontal="centerContinuous"/>
    </xf>
    <xf numFmtId="0" fontId="61" fillId="0" borderId="7" xfId="0" applyFont="1" applyBorder="1" applyAlignment="1">
      <alignment horizontal="centerContinuous" vertical="top"/>
    </xf>
    <xf numFmtId="0" fontId="43" fillId="0" borderId="7" xfId="5" applyNumberFormat="1" applyFont="1" applyBorder="1" applyAlignment="1">
      <alignment horizontal="right"/>
    </xf>
    <xf numFmtId="0" fontId="42" fillId="0" borderId="0" xfId="0" applyFont="1" applyBorder="1"/>
    <xf numFmtId="0" fontId="43" fillId="0" borderId="5" xfId="5" applyNumberFormat="1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Continuous" vertical="center"/>
    </xf>
    <xf numFmtId="0" fontId="43" fillId="0" borderId="18" xfId="0" applyFont="1" applyBorder="1" applyAlignment="1">
      <alignment horizontal="centerContinuous" vertical="center"/>
    </xf>
    <xf numFmtId="0" fontId="43" fillId="0" borderId="4" xfId="0" applyFont="1" applyBorder="1" applyAlignment="1">
      <alignment horizontal="centerContinuous" vertical="center"/>
    </xf>
    <xf numFmtId="0" fontId="42" fillId="0" borderId="5" xfId="0" applyFont="1" applyBorder="1" applyAlignment="1">
      <alignment horizontal="center" vertical="center"/>
    </xf>
    <xf numFmtId="0" fontId="43" fillId="0" borderId="9" xfId="5" applyNumberFormat="1" applyFont="1" applyBorder="1" applyAlignment="1">
      <alignment horizontal="center" vertical="center"/>
    </xf>
    <xf numFmtId="0" fontId="42" fillId="0" borderId="5" xfId="0" applyFont="1" applyBorder="1" applyAlignment="1">
      <alignment horizontal="centerContinuous" vertical="center"/>
    </xf>
    <xf numFmtId="0" fontId="39" fillId="0" borderId="8" xfId="0" applyFont="1" applyBorder="1" applyAlignment="1">
      <alignment horizontal="left" vertical="center"/>
    </xf>
    <xf numFmtId="0" fontId="39" fillId="0" borderId="5" xfId="0" applyFont="1" applyBorder="1" applyAlignment="1">
      <alignment horizontal="centerContinuous" vertical="center"/>
    </xf>
    <xf numFmtId="0" fontId="39" fillId="0" borderId="0" xfId="0" applyFont="1"/>
    <xf numFmtId="0" fontId="55" fillId="0" borderId="9" xfId="0" applyFont="1" applyBorder="1"/>
    <xf numFmtId="0" fontId="55" fillId="0" borderId="5" xfId="0" applyFont="1" applyBorder="1"/>
    <xf numFmtId="0" fontId="39" fillId="0" borderId="9" xfId="0" applyFont="1" applyBorder="1" applyAlignment="1">
      <alignment horizontal="center" vertical="center"/>
    </xf>
    <xf numFmtId="0" fontId="43" fillId="0" borderId="4" xfId="5" applyNumberFormat="1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3" fillId="0" borderId="14" xfId="5" applyNumberFormat="1" applyFont="1" applyBorder="1" applyAlignment="1">
      <alignment horizontal="center" vertical="center"/>
    </xf>
    <xf numFmtId="0" fontId="43" fillId="0" borderId="5" xfId="2" quotePrefix="1" applyNumberFormat="1" applyFont="1" applyBorder="1" applyAlignment="1">
      <alignment horizontal="center" vertical="center"/>
    </xf>
    <xf numFmtId="179" fontId="43" fillId="0" borderId="9" xfId="2" applyFont="1" applyBorder="1" applyAlignment="1">
      <alignment horizontal="right" vertical="center"/>
    </xf>
    <xf numFmtId="179" fontId="43" fillId="0" borderId="0" xfId="2" applyFont="1" applyBorder="1" applyAlignment="1">
      <alignment horizontal="right" vertical="center"/>
    </xf>
    <xf numFmtId="179" fontId="42" fillId="0" borderId="0" xfId="2" applyFont="1" applyBorder="1" applyAlignment="1">
      <alignment horizontal="right"/>
    </xf>
    <xf numFmtId="0" fontId="66" fillId="0" borderId="5" xfId="2" quotePrefix="1" applyNumberFormat="1" applyFont="1" applyBorder="1" applyAlignment="1">
      <alignment horizontal="center" vertical="center"/>
    </xf>
    <xf numFmtId="179" fontId="66" fillId="0" borderId="0" xfId="2" applyFont="1" applyBorder="1" applyAlignment="1">
      <alignment horizontal="right" vertical="center"/>
    </xf>
    <xf numFmtId="179" fontId="67" fillId="0" borderId="0" xfId="2" applyFont="1" applyBorder="1" applyAlignment="1">
      <alignment horizontal="right"/>
    </xf>
    <xf numFmtId="1" fontId="42" fillId="0" borderId="5" xfId="2" applyNumberFormat="1" applyFont="1" applyBorder="1" applyAlignment="1">
      <alignment horizontal="distributed" vertical="distributed"/>
    </xf>
    <xf numFmtId="1" fontId="42" fillId="0" borderId="9" xfId="2" applyNumberFormat="1" applyFont="1" applyBorder="1" applyAlignment="1">
      <alignment horizontal="distributed" vertical="distributed"/>
    </xf>
    <xf numFmtId="1" fontId="42" fillId="0" borderId="6" xfId="2" applyNumberFormat="1" applyFont="1" applyBorder="1" applyAlignment="1">
      <alignment horizontal="distributed" vertical="distributed"/>
    </xf>
    <xf numFmtId="1" fontId="42" fillId="0" borderId="14" xfId="2" applyNumberFormat="1" applyFont="1" applyBorder="1" applyAlignment="1">
      <alignment horizontal="distributed" vertical="distributed"/>
    </xf>
    <xf numFmtId="179" fontId="42" fillId="0" borderId="19" xfId="0" applyNumberFormat="1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" fontId="42" fillId="0" borderId="0" xfId="2" applyNumberFormat="1" applyFont="1" applyFill="1" applyBorder="1" applyAlignment="1">
      <alignment horizontal="left" vertical="distributed"/>
    </xf>
    <xf numFmtId="0" fontId="42" fillId="0" borderId="0" xfId="0" applyFont="1"/>
    <xf numFmtId="0" fontId="42" fillId="0" borderId="0" xfId="0" applyFont="1" applyAlignment="1">
      <alignment horizontal="center"/>
    </xf>
    <xf numFmtId="0" fontId="55" fillId="0" borderId="0" xfId="0" applyNumberFormat="1" applyFont="1"/>
    <xf numFmtId="0" fontId="43" fillId="0" borderId="7" xfId="0" applyFont="1" applyBorder="1"/>
    <xf numFmtId="0" fontId="43" fillId="0" borderId="7" xfId="0" applyFont="1" applyBorder="1" applyAlignment="1">
      <alignment horizontal="right"/>
    </xf>
    <xf numFmtId="179" fontId="43" fillId="0" borderId="0" xfId="5" applyFont="1" applyBorder="1" applyAlignment="1">
      <alignment horizontal="center" vertical="center"/>
    </xf>
    <xf numFmtId="0" fontId="43" fillId="0" borderId="9" xfId="0" applyFont="1" applyBorder="1" applyAlignment="1">
      <alignment horizontal="centerContinuous" vertical="center"/>
    </xf>
    <xf numFmtId="0" fontId="43" fillId="0" borderId="14" xfId="0" applyFont="1" applyBorder="1" applyAlignment="1">
      <alignment horizontal="centerContinuous" vertical="center"/>
    </xf>
    <xf numFmtId="0" fontId="55" fillId="0" borderId="0" xfId="0" applyFont="1" applyAlignment="1">
      <alignment vertical="center"/>
    </xf>
    <xf numFmtId="0" fontId="43" fillId="0" borderId="8" xfId="0" applyFont="1" applyBorder="1" applyAlignment="1">
      <alignment horizontal="left" vertical="center"/>
    </xf>
    <xf numFmtId="179" fontId="43" fillId="0" borderId="4" xfId="5" applyFont="1" applyBorder="1" applyAlignment="1">
      <alignment horizontal="center" vertical="center"/>
    </xf>
    <xf numFmtId="0" fontId="43" fillId="0" borderId="17" xfId="0" applyFont="1" applyBorder="1" applyAlignment="1">
      <alignment horizontal="centerContinuous" vertical="center"/>
    </xf>
    <xf numFmtId="0" fontId="43" fillId="0" borderId="17" xfId="0" applyFont="1" applyBorder="1" applyAlignment="1">
      <alignment horizontal="center" vertical="center"/>
    </xf>
    <xf numFmtId="0" fontId="43" fillId="0" borderId="5" xfId="0" quotePrefix="1" applyFont="1" applyBorder="1" applyAlignment="1">
      <alignment horizontal="center" vertical="center"/>
    </xf>
    <xf numFmtId="0" fontId="43" fillId="0" borderId="9" xfId="0" quotePrefix="1" applyFont="1" applyBorder="1" applyAlignment="1">
      <alignment horizontal="center" vertical="center"/>
    </xf>
    <xf numFmtId="0" fontId="43" fillId="0" borderId="5" xfId="0" quotePrefix="1" applyNumberFormat="1" applyFont="1" applyBorder="1" applyAlignment="1">
      <alignment horizontal="center" vertical="center"/>
    </xf>
    <xf numFmtId="0" fontId="43" fillId="0" borderId="9" xfId="0" quotePrefix="1" applyNumberFormat="1" applyFont="1" applyBorder="1" applyAlignment="1">
      <alignment horizontal="center" vertical="center"/>
    </xf>
    <xf numFmtId="0" fontId="66" fillId="0" borderId="5" xfId="0" quotePrefix="1" applyFont="1" applyBorder="1" applyAlignment="1">
      <alignment horizontal="center" vertical="center"/>
    </xf>
    <xf numFmtId="0" fontId="66" fillId="0" borderId="9" xfId="0" quotePrefix="1" applyFont="1" applyBorder="1" applyAlignment="1">
      <alignment horizontal="center" vertical="center"/>
    </xf>
    <xf numFmtId="0" fontId="67" fillId="0" borderId="0" xfId="0" applyFont="1" applyBorder="1"/>
    <xf numFmtId="179" fontId="43" fillId="0" borderId="9" xfId="2" applyFont="1" applyBorder="1" applyAlignment="1">
      <alignment horizontal="center" vertical="center"/>
    </xf>
    <xf numFmtId="179" fontId="43" fillId="0" borderId="9" xfId="2" applyFont="1" applyBorder="1" applyAlignment="1">
      <alignment horizontal="center" vertical="center" shrinkToFit="1"/>
    </xf>
    <xf numFmtId="187" fontId="43" fillId="0" borderId="9" xfId="2" applyNumberFormat="1" applyFont="1" applyBorder="1" applyAlignment="1">
      <alignment horizontal="center" vertical="center" shrinkToFit="1"/>
    </xf>
    <xf numFmtId="179" fontId="43" fillId="0" borderId="14" xfId="2" applyFont="1" applyBorder="1" applyAlignment="1">
      <alignment horizontal="right" vertical="center"/>
    </xf>
    <xf numFmtId="179" fontId="43" fillId="0" borderId="4" xfId="2" applyFont="1" applyBorder="1" applyAlignment="1">
      <alignment horizontal="right" vertical="center"/>
    </xf>
    <xf numFmtId="187" fontId="43" fillId="0" borderId="14" xfId="2" applyNumberFormat="1" applyFont="1" applyBorder="1" applyAlignment="1">
      <alignment horizontal="center" vertical="center" shrinkToFit="1"/>
    </xf>
    <xf numFmtId="0" fontId="42" fillId="0" borderId="0" xfId="0" applyFont="1" applyAlignment="1">
      <alignment vertical="center"/>
    </xf>
    <xf numFmtId="179" fontId="42" fillId="0" borderId="0" xfId="0" applyNumberFormat="1" applyFont="1" applyAlignment="1">
      <alignment vertical="center"/>
    </xf>
    <xf numFmtId="179" fontId="42" fillId="0" borderId="0" xfId="5" applyFont="1" applyFill="1" applyBorder="1" applyAlignment="1">
      <alignment horizontal="left" vertical="center"/>
    </xf>
    <xf numFmtId="49" fontId="66" fillId="0" borderId="9" xfId="10" applyNumberFormat="1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9" fillId="0" borderId="8" xfId="9" applyFont="1" applyBorder="1" applyAlignment="1">
      <alignment horizontal="center" vertical="center"/>
    </xf>
    <xf numFmtId="0" fontId="49" fillId="0" borderId="17" xfId="9" applyFont="1" applyFill="1" applyBorder="1" applyAlignment="1">
      <alignment horizontal="center" vertical="center"/>
    </xf>
    <xf numFmtId="0" fontId="49" fillId="0" borderId="17" xfId="9" applyFont="1" applyBorder="1" applyAlignment="1">
      <alignment horizontal="centerContinuous" vertical="center"/>
    </xf>
    <xf numFmtId="0" fontId="43" fillId="0" borderId="8" xfId="0" applyFont="1" applyBorder="1" applyAlignment="1">
      <alignment horizontal="centerContinuous" vertical="center"/>
    </xf>
    <xf numFmtId="0" fontId="43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184" fontId="39" fillId="0" borderId="8" xfId="9" applyNumberFormat="1" applyFont="1" applyFill="1" applyBorder="1" applyAlignment="1">
      <alignment horizontal="center" vertical="center"/>
    </xf>
    <xf numFmtId="184" fontId="39" fillId="0" borderId="17" xfId="9" applyNumberFormat="1" applyFont="1" applyFill="1" applyBorder="1" applyAlignment="1">
      <alignment horizontal="center" vertical="center" shrinkToFit="1"/>
    </xf>
    <xf numFmtId="0" fontId="42" fillId="0" borderId="8" xfId="0" applyFont="1" applyBorder="1" applyAlignment="1">
      <alignment horizontal="centerContinuous" vertical="center" wrapText="1"/>
    </xf>
    <xf numFmtId="0" fontId="42" fillId="0" borderId="16" xfId="0" applyFont="1" applyBorder="1" applyAlignment="1">
      <alignment horizontal="center" vertical="center"/>
    </xf>
    <xf numFmtId="37" fontId="39" fillId="0" borderId="8" xfId="9" applyNumberFormat="1" applyFont="1" applyBorder="1" applyAlignment="1">
      <alignment horizontal="center" vertical="center"/>
    </xf>
    <xf numFmtId="37" fontId="39" fillId="0" borderId="9" xfId="9" applyNumberFormat="1" applyFont="1" applyFill="1" applyBorder="1" applyAlignment="1">
      <alignment horizontal="center" vertical="center" shrinkToFit="1"/>
    </xf>
    <xf numFmtId="37" fontId="39" fillId="0" borderId="8" xfId="9" applyNumberFormat="1" applyFont="1" applyFill="1" applyBorder="1" applyAlignment="1">
      <alignment horizontal="center"/>
    </xf>
    <xf numFmtId="184" fontId="39" fillId="0" borderId="9" xfId="9" applyNumberFormat="1" applyFont="1" applyBorder="1" applyAlignment="1">
      <alignment horizontal="center" vertical="center"/>
    </xf>
    <xf numFmtId="37" fontId="39" fillId="0" borderId="17" xfId="9" applyNumberFormat="1" applyFont="1" applyFill="1" applyBorder="1" applyAlignment="1">
      <alignment horizontal="center" vertical="center"/>
    </xf>
    <xf numFmtId="184" fontId="39" fillId="0" borderId="14" xfId="9" applyNumberFormat="1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Continuous" vertical="center"/>
    </xf>
    <xf numFmtId="0" fontId="39" fillId="0" borderId="9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0" fontId="42" fillId="0" borderId="8" xfId="0" applyFont="1" applyBorder="1" applyAlignment="1">
      <alignment vertical="center"/>
    </xf>
    <xf numFmtId="0" fontId="43" fillId="0" borderId="8" xfId="0" applyFont="1" applyBorder="1" applyAlignment="1">
      <alignment vertical="center"/>
    </xf>
    <xf numFmtId="0" fontId="43" fillId="0" borderId="8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3" fillId="0" borderId="13" xfId="0" applyFont="1" applyBorder="1" applyAlignment="1">
      <alignment horizontal="centerContinuous" vertical="center"/>
    </xf>
    <xf numFmtId="0" fontId="55" fillId="0" borderId="0" xfId="0" applyFont="1" applyAlignment="1">
      <alignment horizontal="centerContinuous" vertical="top"/>
    </xf>
    <xf numFmtId="0" fontId="61" fillId="0" borderId="0" xfId="0" applyFont="1" applyBorder="1" applyAlignment="1">
      <alignment horizontal="left" vertical="top"/>
    </xf>
    <xf numFmtId="0" fontId="42" fillId="0" borderId="7" xfId="0" applyFont="1" applyBorder="1"/>
    <xf numFmtId="0" fontId="42" fillId="0" borderId="6" xfId="0" applyFont="1" applyBorder="1" applyAlignment="1">
      <alignment horizontal="centerContinuous" vertical="center"/>
    </xf>
    <xf numFmtId="0" fontId="42" fillId="0" borderId="9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center"/>
    </xf>
    <xf numFmtId="0" fontId="39" fillId="0" borderId="4" xfId="0" applyFont="1" applyBorder="1" applyAlignment="1">
      <alignment horizontal="centerContinuous" vertical="center"/>
    </xf>
    <xf numFmtId="0" fontId="39" fillId="0" borderId="6" xfId="0" applyFont="1" applyBorder="1" applyAlignment="1">
      <alignment horizontal="centerContinuous" vertical="center"/>
    </xf>
    <xf numFmtId="0" fontId="39" fillId="0" borderId="14" xfId="0" applyFont="1" applyBorder="1" applyAlignment="1">
      <alignment horizontal="center" vertical="center" shrinkToFit="1"/>
    </xf>
    <xf numFmtId="0" fontId="39" fillId="0" borderId="17" xfId="0" applyFont="1" applyBorder="1" applyAlignment="1">
      <alignment vertical="center"/>
    </xf>
    <xf numFmtId="0" fontId="43" fillId="0" borderId="9" xfId="5" quotePrefix="1" applyNumberFormat="1" applyFont="1" applyBorder="1" applyAlignment="1">
      <alignment horizontal="centerContinuous" vertical="center"/>
    </xf>
    <xf numFmtId="0" fontId="66" fillId="0" borderId="9" xfId="5" quotePrefix="1" applyNumberFormat="1" applyFont="1" applyBorder="1" applyAlignment="1">
      <alignment horizontal="centerContinuous" vertical="center"/>
    </xf>
    <xf numFmtId="179" fontId="43" fillId="0" borderId="9" xfId="5" applyFont="1" applyBorder="1" applyAlignment="1">
      <alignment horizontal="center" vertical="center" shrinkToFit="1"/>
    </xf>
    <xf numFmtId="0" fontId="43" fillId="0" borderId="5" xfId="7" applyNumberFormat="1" applyFont="1" applyBorder="1" applyAlignment="1">
      <alignment horizontal="center" vertical="center"/>
    </xf>
    <xf numFmtId="179" fontId="43" fillId="0" borderId="9" xfId="5" applyFont="1" applyBorder="1" applyAlignment="1">
      <alignment horizontal="centerContinuous" vertical="center" shrinkToFit="1"/>
    </xf>
    <xf numFmtId="0" fontId="43" fillId="0" borderId="6" xfId="5" applyNumberFormat="1" applyFont="1" applyBorder="1" applyAlignment="1">
      <alignment horizontal="center" vertical="center"/>
    </xf>
    <xf numFmtId="179" fontId="42" fillId="0" borderId="14" xfId="5" applyFont="1" applyBorder="1" applyAlignment="1">
      <alignment horizontal="center" vertical="center" shrinkToFit="1"/>
    </xf>
    <xf numFmtId="0" fontId="42" fillId="0" borderId="19" xfId="0" applyNumberFormat="1" applyFont="1" applyBorder="1" applyAlignment="1">
      <alignment vertical="center"/>
    </xf>
    <xf numFmtId="3" fontId="42" fillId="0" borderId="19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center" vertical="center"/>
    </xf>
    <xf numFmtId="0" fontId="42" fillId="0" borderId="19" xfId="0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/>
    </xf>
    <xf numFmtId="3" fontId="42" fillId="0" borderId="0" xfId="0" applyNumberFormat="1" applyFont="1" applyBorder="1" applyAlignment="1">
      <alignment horizontal="center"/>
    </xf>
    <xf numFmtId="0" fontId="42" fillId="0" borderId="0" xfId="0" applyFont="1" applyBorder="1" applyAlignment="1">
      <alignment horizontal="right"/>
    </xf>
    <xf numFmtId="0" fontId="42" fillId="0" borderId="0" xfId="0" applyFont="1" applyBorder="1" applyAlignment="1">
      <alignment horizontal="distributed" vertical="center"/>
    </xf>
    <xf numFmtId="0" fontId="42" fillId="0" borderId="9" xfId="0" applyFont="1" applyBorder="1" applyAlignment="1">
      <alignment vertical="center"/>
    </xf>
    <xf numFmtId="0" fontId="42" fillId="0" borderId="8" xfId="9" applyFont="1" applyFill="1" applyBorder="1" applyAlignment="1">
      <alignment horizontal="centerContinuous" vertical="center"/>
    </xf>
    <xf numFmtId="0" fontId="42" fillId="0" borderId="8" xfId="9" applyFont="1" applyFill="1" applyBorder="1" applyAlignment="1">
      <alignment vertical="center"/>
    </xf>
    <xf numFmtId="0" fontId="42" fillId="0" borderId="17" xfId="9" applyFont="1" applyFill="1" applyBorder="1" applyAlignment="1">
      <alignment horizontal="centerContinuous" vertical="center" shrinkToFit="1"/>
    </xf>
    <xf numFmtId="0" fontId="42" fillId="0" borderId="24" xfId="0" applyFont="1" applyBorder="1" applyAlignment="1">
      <alignment horizontal="centerContinuous" vertical="center"/>
    </xf>
    <xf numFmtId="0" fontId="42" fillId="0" borderId="26" xfId="9" applyFont="1" applyFill="1" applyBorder="1" applyAlignment="1">
      <alignment horizontal="centerContinuous" vertical="center"/>
    </xf>
    <xf numFmtId="0" fontId="42" fillId="0" borderId="24" xfId="9" applyFont="1" applyFill="1" applyBorder="1" applyAlignment="1">
      <alignment horizontal="centerContinuous" vertical="center"/>
    </xf>
    <xf numFmtId="0" fontId="43" fillId="0" borderId="7" xfId="0" applyFont="1" applyBorder="1" applyAlignment="1">
      <alignment horizontal="centerContinuous" vertical="center"/>
    </xf>
    <xf numFmtId="0" fontId="43" fillId="0" borderId="7" xfId="0" applyFont="1" applyBorder="1" applyAlignment="1">
      <alignment horizontal="centerContinuous"/>
    </xf>
    <xf numFmtId="0" fontId="43" fillId="0" borderId="0" xfId="0" applyFont="1" applyBorder="1"/>
    <xf numFmtId="179" fontId="43" fillId="0" borderId="8" xfId="5" applyFont="1" applyBorder="1" applyAlignment="1">
      <alignment horizontal="centerContinuous" vertical="center"/>
    </xf>
    <xf numFmtId="179" fontId="43" fillId="0" borderId="12" xfId="5" applyFont="1" applyBorder="1" applyAlignment="1">
      <alignment horizontal="centerContinuous" vertical="center"/>
    </xf>
    <xf numFmtId="0" fontId="43" fillId="0" borderId="12" xfId="0" applyFont="1" applyBorder="1" applyAlignment="1">
      <alignment horizontal="centerContinuous" vertical="center" shrinkToFit="1"/>
    </xf>
    <xf numFmtId="0" fontId="43" fillId="0" borderId="16" xfId="0" applyFont="1" applyBorder="1" applyAlignment="1">
      <alignment horizontal="centerContinuous" vertical="center"/>
    </xf>
    <xf numFmtId="179" fontId="43" fillId="0" borderId="4" xfId="5" applyFont="1" applyBorder="1" applyAlignment="1">
      <alignment horizontal="centerContinuous" vertical="center"/>
    </xf>
    <xf numFmtId="0" fontId="43" fillId="0" borderId="6" xfId="0" applyFont="1" applyBorder="1" applyAlignment="1">
      <alignment horizontal="centerContinuous" vertical="center"/>
    </xf>
    <xf numFmtId="0" fontId="43" fillId="0" borderId="0" xfId="0" applyFont="1" applyBorder="1" applyAlignment="1">
      <alignment vertical="center"/>
    </xf>
    <xf numFmtId="0" fontId="42" fillId="0" borderId="15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distributed"/>
    </xf>
    <xf numFmtId="0" fontId="42" fillId="0" borderId="9" xfId="0" applyFont="1" applyBorder="1" applyAlignment="1">
      <alignment horizontal="center" vertical="distributed"/>
    </xf>
    <xf numFmtId="0" fontId="43" fillId="0" borderId="5" xfId="0" applyFont="1" applyBorder="1" applyAlignment="1">
      <alignment horizontal="centerContinuous" vertical="center" shrinkToFit="1"/>
    </xf>
    <xf numFmtId="0" fontId="43" fillId="0" borderId="8" xfId="0" applyFont="1" applyBorder="1" applyAlignment="1">
      <alignment horizontal="centerContinuous" vertical="center" shrinkToFit="1"/>
    </xf>
    <xf numFmtId="179" fontId="43" fillId="0" borderId="8" xfId="5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179" fontId="42" fillId="0" borderId="9" xfId="5" applyFont="1" applyBorder="1" applyAlignment="1">
      <alignment horizontal="left" vertical="center"/>
    </xf>
    <xf numFmtId="0" fontId="39" fillId="0" borderId="9" xfId="0" applyFont="1" applyBorder="1" applyAlignment="1">
      <alignment vertical="center" shrinkToFit="1"/>
    </xf>
    <xf numFmtId="0" fontId="39" fillId="0" borderId="8" xfId="0" applyFont="1" applyBorder="1" applyAlignment="1">
      <alignment horizontal="centerContinuous" vertical="center" shrinkToFit="1"/>
    </xf>
    <xf numFmtId="179" fontId="39" fillId="0" borderId="8" xfId="5" applyFont="1" applyBorder="1" applyAlignment="1">
      <alignment horizontal="centerContinuous" vertical="center" shrinkToFit="1"/>
    </xf>
    <xf numFmtId="0" fontId="39" fillId="0" borderId="8" xfId="0" applyFont="1" applyBorder="1" applyAlignment="1">
      <alignment horizontal="centerContinuous" vertical="center" wrapText="1"/>
    </xf>
    <xf numFmtId="0" fontId="39" fillId="0" borderId="8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9" xfId="0" applyFont="1" applyBorder="1" applyAlignment="1">
      <alignment horizontal="center" vertical="center" shrinkToFit="1"/>
    </xf>
    <xf numFmtId="179" fontId="39" fillId="0" borderId="8" xfId="5" applyFont="1" applyBorder="1" applyAlignment="1">
      <alignment horizontal="center" vertical="center" wrapText="1"/>
    </xf>
    <xf numFmtId="0" fontId="39" fillId="0" borderId="8" xfId="0" applyFont="1" applyBorder="1" applyAlignment="1">
      <alignment vertical="center"/>
    </xf>
    <xf numFmtId="179" fontId="42" fillId="0" borderId="17" xfId="5" applyFont="1" applyBorder="1" applyAlignment="1">
      <alignment horizontal="centerContinuous" vertical="center"/>
    </xf>
    <xf numFmtId="0" fontId="42" fillId="0" borderId="14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Continuous" vertical="center" shrinkToFit="1"/>
    </xf>
    <xf numFmtId="0" fontId="39" fillId="0" borderId="17" xfId="0" applyFont="1" applyBorder="1" applyAlignment="1">
      <alignment horizontal="centerContinuous" vertical="center" shrinkToFit="1"/>
    </xf>
    <xf numFmtId="179" fontId="39" fillId="0" borderId="17" xfId="5" applyFont="1" applyBorder="1" applyAlignment="1">
      <alignment horizontal="centerContinuous" vertical="center" shrinkToFit="1"/>
    </xf>
    <xf numFmtId="0" fontId="43" fillId="0" borderId="17" xfId="0" applyFont="1" applyBorder="1" applyAlignment="1">
      <alignment horizontal="centerContinuous" vertical="center" shrinkToFit="1"/>
    </xf>
    <xf numFmtId="0" fontId="39" fillId="0" borderId="17" xfId="0" applyFont="1" applyBorder="1" applyAlignment="1">
      <alignment horizontal="center" vertical="center" shrinkToFit="1"/>
    </xf>
    <xf numFmtId="0" fontId="39" fillId="0" borderId="4" xfId="0" applyFont="1" applyBorder="1" applyAlignment="1">
      <alignment horizontal="center" vertical="center" shrinkToFit="1"/>
    </xf>
    <xf numFmtId="0" fontId="39" fillId="0" borderId="17" xfId="0" applyFont="1" applyBorder="1" applyAlignment="1">
      <alignment horizontal="center" vertical="distributed" shrinkToFit="1"/>
    </xf>
    <xf numFmtId="0" fontId="43" fillId="0" borderId="17" xfId="0" applyFont="1" applyBorder="1" applyAlignment="1">
      <alignment horizontal="center" vertical="center" shrinkToFit="1"/>
    </xf>
    <xf numFmtId="0" fontId="43" fillId="0" borderId="9" xfId="2" quotePrefix="1" applyNumberFormat="1" applyFont="1" applyBorder="1" applyAlignment="1">
      <alignment horizontal="right" vertical="center"/>
    </xf>
    <xf numFmtId="179" fontId="43" fillId="0" borderId="0" xfId="2" quotePrefix="1" applyNumberFormat="1" applyFont="1" applyBorder="1" applyAlignment="1">
      <alignment horizontal="right" vertical="center"/>
    </xf>
    <xf numFmtId="179" fontId="43" fillId="0" borderId="9" xfId="2" quotePrefix="1" applyFont="1" applyBorder="1" applyAlignment="1">
      <alignment horizontal="right" vertical="center"/>
    </xf>
    <xf numFmtId="179" fontId="43" fillId="0" borderId="0" xfId="2" quotePrefix="1" applyFont="1" applyBorder="1" applyAlignment="1">
      <alignment horizontal="right" vertical="center"/>
    </xf>
    <xf numFmtId="179" fontId="43" fillId="0" borderId="0" xfId="2" applyNumberFormat="1" applyFont="1" applyBorder="1" applyAlignment="1">
      <alignment horizontal="right" vertical="center"/>
    </xf>
    <xf numFmtId="0" fontId="43" fillId="0" borderId="0" xfId="0" quotePrefix="1" applyFont="1" applyBorder="1" applyAlignment="1">
      <alignment horizontal="center" vertical="center"/>
    </xf>
    <xf numFmtId="0" fontId="43" fillId="0" borderId="9" xfId="2" applyNumberFormat="1" applyFont="1" applyBorder="1" applyAlignment="1">
      <alignment horizontal="right" vertical="center"/>
    </xf>
    <xf numFmtId="193" fontId="43" fillId="0" borderId="0" xfId="11" applyNumberFormat="1" applyFont="1" applyFill="1" applyBorder="1" applyAlignment="1">
      <alignment horizontal="right" vertical="center"/>
    </xf>
    <xf numFmtId="179" fontId="43" fillId="0" borderId="5" xfId="2" applyFont="1" applyBorder="1" applyAlignment="1">
      <alignment horizontal="right" vertical="center"/>
    </xf>
    <xf numFmtId="0" fontId="66" fillId="0" borderId="6" xfId="0" quotePrefix="1" applyFont="1" applyBorder="1" applyAlignment="1">
      <alignment horizontal="center" vertical="center"/>
    </xf>
    <xf numFmtId="179" fontId="66" fillId="0" borderId="4" xfId="2" quotePrefix="1" applyNumberFormat="1" applyFont="1" applyBorder="1" applyAlignment="1">
      <alignment horizontal="right" vertical="center"/>
    </xf>
    <xf numFmtId="179" fontId="66" fillId="0" borderId="4" xfId="2" applyNumberFormat="1" applyFont="1" applyBorder="1" applyAlignment="1">
      <alignment horizontal="right" vertical="center"/>
    </xf>
    <xf numFmtId="179" fontId="66" fillId="0" borderId="14" xfId="2" applyFont="1" applyBorder="1" applyAlignment="1">
      <alignment horizontal="right" vertical="center"/>
    </xf>
    <xf numFmtId="179" fontId="66" fillId="0" borderId="4" xfId="2" applyFont="1" applyBorder="1" applyAlignment="1">
      <alignment horizontal="right" vertical="center"/>
    </xf>
    <xf numFmtId="179" fontId="66" fillId="0" borderId="4" xfId="2" quotePrefix="1" applyFont="1" applyBorder="1" applyAlignment="1">
      <alignment horizontal="right" vertical="center"/>
    </xf>
    <xf numFmtId="179" fontId="66" fillId="0" borderId="6" xfId="2" applyFont="1" applyBorder="1" applyAlignment="1">
      <alignment horizontal="right" vertical="center"/>
    </xf>
    <xf numFmtId="0" fontId="66" fillId="0" borderId="14" xfId="0" quotePrefix="1" applyFont="1" applyBorder="1" applyAlignment="1">
      <alignment horizontal="center" vertical="center"/>
    </xf>
    <xf numFmtId="0" fontId="66" fillId="0" borderId="0" xfId="0" applyFont="1" applyBorder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3" fontId="43" fillId="0" borderId="0" xfId="0" applyNumberFormat="1" applyFont="1" applyAlignment="1">
      <alignment horizontal="center" vertical="center"/>
    </xf>
    <xf numFmtId="0" fontId="43" fillId="0" borderId="0" xfId="0" applyFont="1" applyFill="1" applyAlignment="1">
      <alignment horizontal="right" vertical="center"/>
    </xf>
    <xf numFmtId="0" fontId="43" fillId="0" borderId="0" xfId="0" applyFont="1" applyBorder="1" applyAlignment="1">
      <alignment horizontal="centerContinuous" vertical="center"/>
    </xf>
    <xf numFmtId="0" fontId="43" fillId="0" borderId="0" xfId="0" applyFont="1" applyBorder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Border="1" applyAlignment="1">
      <alignment horizontal="left"/>
    </xf>
    <xf numFmtId="0" fontId="42" fillId="0" borderId="0" xfId="0" applyFont="1" applyBorder="1" applyAlignment="1"/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55" fillId="0" borderId="0" xfId="0" applyFont="1" applyBorder="1" applyAlignment="1">
      <alignment horizontal="left"/>
    </xf>
    <xf numFmtId="0" fontId="55" fillId="0" borderId="0" xfId="0" applyFont="1" applyBorder="1" applyAlignment="1">
      <alignment horizontal="right"/>
    </xf>
    <xf numFmtId="0" fontId="55" fillId="0" borderId="0" xfId="0" applyFont="1" applyBorder="1" applyAlignment="1"/>
    <xf numFmtId="0" fontId="39" fillId="0" borderId="0" xfId="0" applyFont="1" applyAlignment="1">
      <alignment horizontal="center" vertical="center"/>
    </xf>
    <xf numFmtId="0" fontId="55" fillId="0" borderId="0" xfId="0" applyFont="1" applyAlignment="1">
      <alignment horizontal="right"/>
    </xf>
    <xf numFmtId="3" fontId="42" fillId="0" borderId="0" xfId="0" applyNumberFormat="1" applyFont="1" applyAlignment="1">
      <alignment horizontal="right"/>
    </xf>
    <xf numFmtId="0" fontId="43" fillId="0" borderId="18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Continuous" vertical="center"/>
    </xf>
    <xf numFmtId="0" fontId="43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Continuous" vertical="center" shrinkToFit="1"/>
    </xf>
    <xf numFmtId="0" fontId="43" fillId="0" borderId="14" xfId="0" applyFont="1" applyBorder="1" applyAlignment="1">
      <alignment horizontal="center" vertical="center" shrinkToFit="1"/>
    </xf>
    <xf numFmtId="0" fontId="43" fillId="0" borderId="4" xfId="0" applyFont="1" applyBorder="1" applyAlignment="1">
      <alignment horizontal="center" vertical="center" shrinkToFit="1"/>
    </xf>
    <xf numFmtId="179" fontId="43" fillId="0" borderId="0" xfId="3" applyFont="1" applyBorder="1" applyAlignment="1">
      <alignment horizontal="right" vertical="center"/>
    </xf>
    <xf numFmtId="3" fontId="61" fillId="0" borderId="0" xfId="0" applyNumberFormat="1" applyFont="1" applyBorder="1" applyAlignment="1">
      <alignment horizontal="centerContinuous" vertical="top"/>
    </xf>
    <xf numFmtId="3" fontId="55" fillId="0" borderId="0" xfId="9" applyNumberFormat="1" applyFont="1" applyFill="1" applyAlignment="1">
      <alignment horizontal="centerContinuous"/>
    </xf>
    <xf numFmtId="3" fontId="61" fillId="0" borderId="0" xfId="9" applyNumberFormat="1" applyFont="1" applyFill="1" applyBorder="1" applyAlignment="1">
      <alignment horizontal="centerContinuous"/>
    </xf>
    <xf numFmtId="3" fontId="55" fillId="0" borderId="0" xfId="0" applyNumberFormat="1" applyFont="1" applyAlignment="1">
      <alignment horizontal="centerContinuous" vertical="top"/>
    </xf>
    <xf numFmtId="3" fontId="43" fillId="0" borderId="7" xfId="0" applyNumberFormat="1" applyFont="1" applyBorder="1"/>
    <xf numFmtId="0" fontId="43" fillId="0" borderId="9" xfId="0" applyFont="1" applyBorder="1" applyAlignment="1">
      <alignment horizontal="centerContinuous" vertical="center" shrinkToFit="1"/>
    </xf>
    <xf numFmtId="0" fontId="43" fillId="0" borderId="0" xfId="0" applyFont="1" applyBorder="1" applyAlignment="1">
      <alignment horizontal="centerContinuous" vertical="center" shrinkToFit="1"/>
    </xf>
    <xf numFmtId="0" fontId="43" fillId="0" borderId="18" xfId="0" applyFont="1" applyBorder="1" applyAlignment="1">
      <alignment horizontal="centerContinuous" vertical="center" shrinkToFit="1"/>
    </xf>
    <xf numFmtId="179" fontId="43" fillId="0" borderId="18" xfId="5" applyFont="1" applyBorder="1" applyAlignment="1">
      <alignment horizontal="centerContinuous" vertical="center" shrinkToFit="1"/>
    </xf>
    <xf numFmtId="3" fontId="43" fillId="0" borderId="0" xfId="0" applyNumberFormat="1" applyFont="1" applyBorder="1" applyAlignment="1">
      <alignment horizontal="centerContinuous" vertical="center" shrinkToFit="1"/>
    </xf>
    <xf numFmtId="3" fontId="43" fillId="0" borderId="18" xfId="9" applyNumberFormat="1" applyFont="1" applyFill="1" applyBorder="1" applyAlignment="1">
      <alignment horizontal="centerContinuous" vertical="center"/>
    </xf>
    <xf numFmtId="3" fontId="43" fillId="0" borderId="0" xfId="9" applyNumberFormat="1" applyFont="1" applyFill="1" applyBorder="1" applyAlignment="1">
      <alignment horizontal="centerContinuous" vertical="center"/>
    </xf>
    <xf numFmtId="3" fontId="43" fillId="0" borderId="18" xfId="0" applyNumberFormat="1" applyFont="1" applyBorder="1" applyAlignment="1">
      <alignment horizontal="centerContinuous" vertical="center" shrinkToFit="1"/>
    </xf>
    <xf numFmtId="0" fontId="43" fillId="0" borderId="0" xfId="0" applyFont="1" applyAlignment="1">
      <alignment horizontal="centerContinuous" vertical="center" shrinkToFit="1"/>
    </xf>
    <xf numFmtId="0" fontId="42" fillId="0" borderId="0" xfId="0" applyFont="1" applyBorder="1" applyAlignment="1">
      <alignment vertical="center" shrinkToFit="1"/>
    </xf>
    <xf numFmtId="0" fontId="43" fillId="0" borderId="4" xfId="0" applyFont="1" applyBorder="1" applyAlignment="1">
      <alignment horizontal="centerContinuous" vertical="center" shrinkToFit="1"/>
    </xf>
    <xf numFmtId="3" fontId="43" fillId="0" borderId="4" xfId="0" applyNumberFormat="1" applyFont="1" applyBorder="1" applyAlignment="1">
      <alignment horizontal="centerContinuous" vertical="center" shrinkToFit="1"/>
    </xf>
    <xf numFmtId="3" fontId="43" fillId="0" borderId="14" xfId="9" applyNumberFormat="1" applyFont="1" applyFill="1" applyBorder="1" applyAlignment="1">
      <alignment horizontal="centerContinuous" vertical="center" shrinkToFit="1"/>
    </xf>
    <xf numFmtId="3" fontId="43" fillId="0" borderId="4" xfId="9" applyNumberFormat="1" applyFont="1" applyFill="1" applyBorder="1" applyAlignment="1">
      <alignment horizontal="centerContinuous" vertical="center" shrinkToFit="1"/>
    </xf>
    <xf numFmtId="3" fontId="43" fillId="0" borderId="14" xfId="0" applyNumberFormat="1" applyFont="1" applyBorder="1" applyAlignment="1">
      <alignment horizontal="centerContinuous" vertical="center" shrinkToFit="1"/>
    </xf>
    <xf numFmtId="0" fontId="43" fillId="0" borderId="10" xfId="0" applyFont="1" applyBorder="1" applyAlignment="1">
      <alignment horizontal="centerContinuous" vertical="center" shrinkToFit="1"/>
    </xf>
    <xf numFmtId="0" fontId="43" fillId="0" borderId="10" xfId="0" applyFont="1" applyBorder="1" applyAlignment="1">
      <alignment horizontal="center" vertical="center" shrinkToFit="1"/>
    </xf>
    <xf numFmtId="3" fontId="43" fillId="0" borderId="10" xfId="0" applyNumberFormat="1" applyFont="1" applyBorder="1" applyAlignment="1">
      <alignment horizontal="centerContinuous" vertical="center" shrinkToFit="1"/>
    </xf>
    <xf numFmtId="3" fontId="43" fillId="0" borderId="10" xfId="9" applyNumberFormat="1" applyFont="1" applyFill="1" applyBorder="1" applyAlignment="1">
      <alignment horizontal="centerContinuous" vertical="center"/>
    </xf>
    <xf numFmtId="0" fontId="43" fillId="0" borderId="17" xfId="9" applyFont="1" applyFill="1" applyBorder="1" applyAlignment="1">
      <alignment horizontal="centerContinuous" vertical="center"/>
    </xf>
    <xf numFmtId="3" fontId="43" fillId="0" borderId="4" xfId="9" applyNumberFormat="1" applyFont="1" applyFill="1" applyBorder="1" applyAlignment="1">
      <alignment horizontal="centerContinuous" vertical="center"/>
    </xf>
    <xf numFmtId="3" fontId="43" fillId="0" borderId="0" xfId="2" applyNumberFormat="1" applyFont="1" applyBorder="1" applyAlignment="1">
      <alignment horizontal="right" vertical="center"/>
    </xf>
    <xf numFmtId="3" fontId="43" fillId="0" borderId="0" xfId="9" applyNumberFormat="1" applyFont="1" applyFill="1" applyBorder="1" applyAlignment="1">
      <alignment horizontal="right" vertical="center"/>
    </xf>
    <xf numFmtId="179" fontId="66" fillId="0" borderId="14" xfId="2" applyFont="1" applyBorder="1" applyAlignment="1">
      <alignment horizontal="right" vertical="center" shrinkToFit="1"/>
    </xf>
    <xf numFmtId="3" fontId="66" fillId="0" borderId="4" xfId="2" applyNumberFormat="1" applyFont="1" applyBorder="1" applyAlignment="1">
      <alignment horizontal="right" vertical="center"/>
    </xf>
    <xf numFmtId="3" fontId="66" fillId="0" borderId="4" xfId="9" applyNumberFormat="1" applyFont="1" applyFill="1" applyBorder="1" applyAlignment="1">
      <alignment horizontal="right" vertical="center"/>
    </xf>
    <xf numFmtId="3" fontId="66" fillId="0" borderId="6" xfId="2" applyNumberFormat="1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183" fontId="42" fillId="0" borderId="0" xfId="0" applyNumberFormat="1" applyFont="1" applyBorder="1" applyAlignment="1">
      <alignment vertical="center"/>
    </xf>
    <xf numFmtId="3" fontId="42" fillId="0" borderId="0" xfId="9" applyNumberFormat="1" applyFont="1" applyFill="1" applyBorder="1" applyAlignment="1">
      <alignment horizontal="right"/>
    </xf>
    <xf numFmtId="182" fontId="70" fillId="0" borderId="0" xfId="0" applyNumberFormat="1" applyFont="1" applyFill="1" applyBorder="1" applyAlignment="1">
      <alignment horizontal="left"/>
    </xf>
    <xf numFmtId="3" fontId="42" fillId="0" borderId="0" xfId="9" applyNumberFormat="1" applyFont="1" applyFill="1" applyAlignment="1">
      <alignment horizontal="right"/>
    </xf>
    <xf numFmtId="3" fontId="55" fillId="0" borderId="0" xfId="0" applyNumberFormat="1" applyFont="1" applyBorder="1"/>
    <xf numFmtId="3" fontId="42" fillId="0" borderId="0" xfId="9" applyNumberFormat="1" applyFont="1" applyFill="1"/>
    <xf numFmtId="3" fontId="42" fillId="0" borderId="0" xfId="9" applyNumberFormat="1" applyFont="1" applyFill="1" applyBorder="1"/>
    <xf numFmtId="3" fontId="55" fillId="0" borderId="0" xfId="0" applyNumberFormat="1" applyFont="1"/>
    <xf numFmtId="3" fontId="55" fillId="0" borderId="0" xfId="9" applyNumberFormat="1" applyFont="1" applyFill="1"/>
    <xf numFmtId="3" fontId="55" fillId="0" borderId="0" xfId="9" applyNumberFormat="1" applyFont="1" applyFill="1" applyBorder="1"/>
    <xf numFmtId="0" fontId="43" fillId="0" borderId="6" xfId="0" applyFont="1" applyBorder="1" applyAlignment="1">
      <alignment horizontal="centerContinuous" vertical="center" shrinkToFit="1"/>
    </xf>
    <xf numFmtId="179" fontId="43" fillId="0" borderId="0" xfId="5" applyFont="1" applyBorder="1" applyAlignment="1">
      <alignment horizontal="centerContinuous" vertical="center" shrinkToFit="1"/>
    </xf>
    <xf numFmtId="179" fontId="43" fillId="0" borderId="4" xfId="5" applyFont="1" applyBorder="1" applyAlignment="1">
      <alignment horizontal="centerContinuous" vertical="center" shrinkToFit="1"/>
    </xf>
    <xf numFmtId="0" fontId="42" fillId="0" borderId="0" xfId="0" applyFont="1" applyBorder="1" applyAlignment="1">
      <alignment shrinkToFit="1"/>
    </xf>
    <xf numFmtId="0" fontId="43" fillId="0" borderId="9" xfId="0" applyFont="1" applyBorder="1" applyAlignment="1">
      <alignment horizontal="center" vertical="center" shrinkToFit="1"/>
    </xf>
    <xf numFmtId="0" fontId="43" fillId="0" borderId="9" xfId="0" applyFont="1" applyBorder="1" applyAlignment="1">
      <alignment horizontal="left" vertical="center" shrinkToFit="1"/>
    </xf>
    <xf numFmtId="0" fontId="55" fillId="0" borderId="8" xfId="0" applyFont="1" applyBorder="1" applyAlignment="1">
      <alignment vertical="center" shrinkToFit="1"/>
    </xf>
    <xf numFmtId="179" fontId="43" fillId="0" borderId="0" xfId="5" applyFont="1" applyBorder="1" applyAlignment="1">
      <alignment horizontal="center" vertical="center" shrinkToFit="1"/>
    </xf>
    <xf numFmtId="179" fontId="43" fillId="0" borderId="8" xfId="5" applyFont="1" applyBorder="1" applyAlignment="1">
      <alignment horizontal="center" vertical="center" shrinkToFit="1"/>
    </xf>
    <xf numFmtId="0" fontId="43" fillId="0" borderId="17" xfId="0" applyFont="1" applyBorder="1" applyAlignment="1">
      <alignment vertical="center" shrinkToFit="1"/>
    </xf>
    <xf numFmtId="0" fontId="43" fillId="0" borderId="0" xfId="0" applyFont="1" applyAlignment="1">
      <alignment horizontal="center" vertical="center"/>
    </xf>
    <xf numFmtId="0" fontId="43" fillId="0" borderId="0" xfId="0" applyNumberFormat="1" applyFont="1" applyBorder="1" applyAlignment="1">
      <alignment horizontal="right" vertical="center"/>
    </xf>
    <xf numFmtId="0" fontId="55" fillId="0" borderId="0" xfId="0" applyNumberFormat="1" applyFont="1" applyBorder="1"/>
    <xf numFmtId="0" fontId="61" fillId="0" borderId="0" xfId="0" applyFont="1" applyBorder="1" applyAlignment="1">
      <alignment vertical="center"/>
    </xf>
    <xf numFmtId="0" fontId="43" fillId="0" borderId="7" xfId="0" applyFont="1" applyBorder="1" applyAlignment="1">
      <alignment vertical="center"/>
    </xf>
    <xf numFmtId="0" fontId="43" fillId="0" borderId="7" xfId="0" applyFont="1" applyBorder="1" applyAlignment="1">
      <alignment horizontal="right" vertical="center"/>
    </xf>
    <xf numFmtId="0" fontId="43" fillId="0" borderId="12" xfId="0" applyFont="1" applyBorder="1" applyAlignment="1">
      <alignment vertical="center"/>
    </xf>
    <xf numFmtId="0" fontId="43" fillId="0" borderId="9" xfId="0" applyFont="1" applyFill="1" applyBorder="1" applyAlignment="1">
      <alignment horizontal="centerContinuous" vertical="center" shrinkToFit="1"/>
    </xf>
    <xf numFmtId="0" fontId="43" fillId="0" borderId="9" xfId="0" applyFont="1" applyFill="1" applyBorder="1" applyAlignment="1">
      <alignment horizontal="center" vertical="center" shrinkToFit="1"/>
    </xf>
    <xf numFmtId="179" fontId="43" fillId="0" borderId="11" xfId="5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179" fontId="43" fillId="0" borderId="8" xfId="5" applyFont="1" applyBorder="1" applyAlignment="1">
      <alignment horizontal="centerContinuous" vertical="center" shrinkToFit="1"/>
    </xf>
    <xf numFmtId="0" fontId="43" fillId="0" borderId="5" xfId="0" applyFont="1" applyBorder="1" applyAlignment="1">
      <alignment vertical="center" shrinkToFit="1"/>
    </xf>
    <xf numFmtId="0" fontId="43" fillId="0" borderId="8" xfId="0" applyFont="1" applyBorder="1" applyAlignment="1">
      <alignment horizontal="center" vertical="center" shrinkToFit="1"/>
    </xf>
    <xf numFmtId="179" fontId="43" fillId="0" borderId="5" xfId="5" applyFont="1" applyBorder="1" applyAlignment="1">
      <alignment horizontal="center" vertical="center" shrinkToFit="1"/>
    </xf>
    <xf numFmtId="0" fontId="43" fillId="0" borderId="8" xfId="0" applyFont="1" applyBorder="1" applyAlignment="1">
      <alignment horizontal="left" vertical="center" shrinkToFit="1"/>
    </xf>
    <xf numFmtId="0" fontId="43" fillId="0" borderId="14" xfId="0" applyFont="1" applyFill="1" applyBorder="1" applyAlignment="1">
      <alignment horizontal="center" vertical="center" shrinkToFit="1"/>
    </xf>
    <xf numFmtId="0" fontId="43" fillId="0" borderId="14" xfId="0" applyFont="1" applyFill="1" applyBorder="1" applyAlignment="1">
      <alignment horizontal="centerContinuous" vertical="center" shrinkToFit="1"/>
    </xf>
    <xf numFmtId="179" fontId="43" fillId="0" borderId="6" xfId="5" applyFont="1" applyBorder="1" applyAlignment="1">
      <alignment horizontal="center" vertical="center" shrinkToFit="1"/>
    </xf>
    <xf numFmtId="179" fontId="43" fillId="0" borderId="17" xfId="5" applyFont="1" applyBorder="1" applyAlignment="1">
      <alignment horizontal="centerContinuous" vertical="center" shrinkToFit="1"/>
    </xf>
    <xf numFmtId="0" fontId="43" fillId="0" borderId="5" xfId="0" applyFont="1" applyBorder="1" applyAlignment="1">
      <alignment horizontal="right" vertical="center"/>
    </xf>
    <xf numFmtId="0" fontId="43" fillId="0" borderId="9" xfId="0" applyFont="1" applyBorder="1" applyAlignment="1">
      <alignment horizontal="right" vertical="center"/>
    </xf>
    <xf numFmtId="0" fontId="66" fillId="0" borderId="0" xfId="0" applyFont="1" applyBorder="1" applyAlignment="1">
      <alignment vertical="center"/>
    </xf>
    <xf numFmtId="0" fontId="66" fillId="0" borderId="0" xfId="0" applyFont="1" applyBorder="1" applyAlignment="1">
      <alignment horizontal="right" vertical="center"/>
    </xf>
    <xf numFmtId="0" fontId="66" fillId="0" borderId="0" xfId="0" applyFont="1" applyBorder="1" applyAlignment="1">
      <alignment horizontal="center" vertical="center"/>
    </xf>
    <xf numFmtId="0" fontId="66" fillId="0" borderId="0" xfId="0" applyNumberFormat="1" applyFont="1" applyBorder="1" applyAlignment="1">
      <alignment horizontal="right" vertical="center"/>
    </xf>
    <xf numFmtId="0" fontId="55" fillId="0" borderId="0" xfId="0" applyNumberFormat="1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55" fillId="0" borderId="0" xfId="0" applyNumberFormat="1" applyFont="1" applyAlignment="1">
      <alignment horizontal="right" vertical="center"/>
    </xf>
    <xf numFmtId="0" fontId="55" fillId="0" borderId="0" xfId="0" applyFont="1" applyFill="1" applyBorder="1" applyAlignment="1">
      <alignment vertical="top"/>
    </xf>
    <xf numFmtId="0" fontId="42" fillId="0" borderId="7" xfId="0" applyFont="1" applyFill="1" applyBorder="1"/>
    <xf numFmtId="182" fontId="71" fillId="0" borderId="7" xfId="0" applyNumberFormat="1" applyFont="1" applyFill="1" applyBorder="1" applyAlignment="1">
      <alignment horizontal="left"/>
    </xf>
    <xf numFmtId="0" fontId="72" fillId="0" borderId="7" xfId="0" applyFont="1" applyFill="1" applyBorder="1"/>
    <xf numFmtId="0" fontId="42" fillId="0" borderId="0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right"/>
    </xf>
    <xf numFmtId="182" fontId="73" fillId="0" borderId="18" xfId="0" applyNumberFormat="1" applyFont="1" applyFill="1" applyBorder="1" applyAlignment="1">
      <alignment horizontal="left"/>
    </xf>
    <xf numFmtId="0" fontId="42" fillId="0" borderId="12" xfId="0" applyFont="1" applyBorder="1" applyAlignment="1"/>
    <xf numFmtId="0" fontId="42" fillId="0" borderId="20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right"/>
    </xf>
    <xf numFmtId="179" fontId="42" fillId="0" borderId="0" xfId="5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Continuous" vertical="center"/>
    </xf>
    <xf numFmtId="0" fontId="42" fillId="0" borderId="15" xfId="0" applyFont="1" applyFill="1" applyBorder="1" applyAlignment="1">
      <alignment horizontal="centerContinuous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Continuous" vertical="center"/>
    </xf>
    <xf numFmtId="0" fontId="42" fillId="0" borderId="10" xfId="0" applyFont="1" applyFill="1" applyBorder="1" applyAlignment="1">
      <alignment horizontal="centerContinuous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179" fontId="42" fillId="0" borderId="9" xfId="5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179" fontId="42" fillId="0" borderId="4" xfId="5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74" fillId="0" borderId="17" xfId="0" applyFont="1" applyBorder="1" applyAlignment="1">
      <alignment horizontal="center" vertical="center" shrinkToFit="1"/>
    </xf>
    <xf numFmtId="0" fontId="74" fillId="0" borderId="17" xfId="0" quotePrefix="1" applyFont="1" applyBorder="1" applyAlignment="1">
      <alignment horizontal="center" vertical="center" shrinkToFit="1"/>
    </xf>
    <xf numFmtId="0" fontId="74" fillId="0" borderId="14" xfId="0" applyFont="1" applyBorder="1" applyAlignment="1">
      <alignment horizontal="center" vertical="center" shrinkToFit="1"/>
    </xf>
    <xf numFmtId="0" fontId="42" fillId="0" borderId="6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shrinkToFit="1"/>
    </xf>
    <xf numFmtId="0" fontId="42" fillId="0" borderId="6" xfId="0" quotePrefix="1" applyFont="1" applyFill="1" applyBorder="1" applyAlignment="1">
      <alignment horizontal="center" vertical="center"/>
    </xf>
    <xf numFmtId="179" fontId="42" fillId="0" borderId="14" xfId="5" applyFont="1" applyFill="1" applyBorder="1" applyAlignment="1">
      <alignment horizontal="right" vertical="center"/>
    </xf>
    <xf numFmtId="0" fontId="42" fillId="0" borderId="5" xfId="11" applyFont="1" applyFill="1" applyBorder="1" applyAlignment="1">
      <alignment horizontal="center" vertical="center"/>
    </xf>
    <xf numFmtId="192" fontId="42" fillId="0" borderId="0" xfId="11" applyNumberFormat="1" applyFont="1" applyFill="1" applyBorder="1" applyAlignment="1">
      <alignment horizontal="right" vertical="center"/>
    </xf>
    <xf numFmtId="192" fontId="42" fillId="0" borderId="0" xfId="11" quotePrefix="1" applyNumberFormat="1" applyFont="1" applyFill="1" applyBorder="1" applyAlignment="1">
      <alignment horizontal="right" vertical="center"/>
    </xf>
    <xf numFmtId="192" fontId="42" fillId="0" borderId="0" xfId="5" applyNumberFormat="1" applyFont="1" applyFill="1" applyBorder="1" applyAlignment="1">
      <alignment horizontal="right" vertical="center"/>
    </xf>
    <xf numFmtId="0" fontId="67" fillId="0" borderId="0" xfId="0" applyFont="1" applyFill="1" applyBorder="1" applyAlignment="1">
      <alignment vertical="top"/>
    </xf>
    <xf numFmtId="0" fontId="42" fillId="0" borderId="0" xfId="11" applyFont="1" applyFill="1" applyBorder="1" applyAlignment="1">
      <alignment horizontal="right"/>
    </xf>
    <xf numFmtId="0" fontId="42" fillId="0" borderId="0" xfId="11" applyFont="1" applyFill="1" applyBorder="1" applyAlignment="1">
      <alignment horizontal="left"/>
    </xf>
    <xf numFmtId="0" fontId="42" fillId="0" borderId="0" xfId="11" applyNumberFormat="1" applyFont="1" applyFill="1" applyBorder="1" applyAlignment="1">
      <alignment horizontal="right"/>
    </xf>
    <xf numFmtId="0" fontId="42" fillId="0" borderId="0" xfId="0" applyFont="1" applyFill="1" applyAlignment="1">
      <alignment horizontal="right" vertical="center"/>
    </xf>
    <xf numFmtId="0" fontId="42" fillId="0" borderId="0" xfId="11" applyFont="1" applyFill="1" applyAlignment="1">
      <alignment horizontal="right"/>
    </xf>
    <xf numFmtId="182" fontId="75" fillId="0" borderId="0" xfId="11" applyNumberFormat="1" applyFont="1" applyFill="1" applyBorder="1" applyAlignment="1">
      <alignment horizontal="left"/>
    </xf>
    <xf numFmtId="0" fontId="71" fillId="0" borderId="0" xfId="11" applyNumberFormat="1" applyFont="1" applyFill="1"/>
    <xf numFmtId="0" fontId="76" fillId="0" borderId="0" xfId="11" applyFont="1" applyFill="1" applyAlignment="1">
      <alignment horizontal="right"/>
    </xf>
    <xf numFmtId="0" fontId="76" fillId="0" borderId="0" xfId="11" applyFont="1" applyFill="1" applyBorder="1" applyAlignment="1">
      <alignment horizontal="left"/>
    </xf>
    <xf numFmtId="0" fontId="76" fillId="0" borderId="0" xfId="11" applyNumberFormat="1" applyFont="1" applyFill="1" applyBorder="1" applyAlignment="1">
      <alignment horizontal="right"/>
    </xf>
    <xf numFmtId="0" fontId="77" fillId="0" borderId="0" xfId="11" applyNumberFormat="1" applyFont="1" applyFill="1"/>
    <xf numFmtId="37" fontId="74" fillId="0" borderId="0" xfId="9" applyNumberFormat="1" applyFont="1" applyFill="1" applyAlignment="1"/>
    <xf numFmtId="38" fontId="74" fillId="0" borderId="0" xfId="9" applyNumberFormat="1" applyFont="1" applyFill="1" applyAlignment="1"/>
    <xf numFmtId="184" fontId="74" fillId="0" borderId="0" xfId="9" applyNumberFormat="1" applyFont="1" applyFill="1" applyAlignment="1"/>
    <xf numFmtId="184" fontId="74" fillId="0" borderId="0" xfId="9" applyNumberFormat="1" applyFont="1" applyFill="1" applyAlignment="1">
      <alignment horizontal="right"/>
    </xf>
    <xf numFmtId="37" fontId="74" fillId="0" borderId="0" xfId="9" applyNumberFormat="1" applyFont="1" applyFill="1" applyAlignment="1">
      <alignment horizontal="left"/>
    </xf>
    <xf numFmtId="37" fontId="74" fillId="0" borderId="0" xfId="9" applyNumberFormat="1" applyFont="1" applyFill="1" applyBorder="1" applyAlignment="1"/>
    <xf numFmtId="0" fontId="77" fillId="0" borderId="0" xfId="0" applyNumberFormat="1" applyFont="1" applyFill="1"/>
    <xf numFmtId="0" fontId="76" fillId="0" borderId="0" xfId="0" applyFont="1" applyFill="1" applyAlignment="1">
      <alignment horizontal="right"/>
    </xf>
    <xf numFmtId="0" fontId="76" fillId="0" borderId="0" xfId="0" applyFont="1" applyFill="1" applyBorder="1" applyAlignment="1">
      <alignment horizontal="left"/>
    </xf>
    <xf numFmtId="0" fontId="76" fillId="0" borderId="0" xfId="0" applyNumberFormat="1" applyFont="1" applyFill="1" applyBorder="1" applyAlignment="1">
      <alignment horizontal="right"/>
    </xf>
    <xf numFmtId="0" fontId="76" fillId="0" borderId="0" xfId="0" applyFont="1" applyFill="1"/>
    <xf numFmtId="0" fontId="76" fillId="0" borderId="0" xfId="0" applyNumberFormat="1" applyFont="1" applyFill="1" applyBorder="1"/>
    <xf numFmtId="0" fontId="76" fillId="0" borderId="0" xfId="0" applyFont="1" applyFill="1" applyBorder="1"/>
    <xf numFmtId="0" fontId="76" fillId="0" borderId="0" xfId="0" applyNumberFormat="1" applyFont="1" applyFill="1" applyAlignment="1">
      <alignment horizontal="right"/>
    </xf>
    <xf numFmtId="0" fontId="55" fillId="0" borderId="0" xfId="0" applyFont="1" applyFill="1"/>
    <xf numFmtId="0" fontId="55" fillId="0" borderId="0" xfId="0" applyFont="1" applyFill="1" applyBorder="1" applyAlignment="1">
      <alignment horizontal="left"/>
    </xf>
    <xf numFmtId="0" fontId="61" fillId="0" borderId="0" xfId="12" applyFont="1" applyBorder="1" applyAlignment="1">
      <alignment horizontal="centerContinuous" vertical="top"/>
    </xf>
    <xf numFmtId="0" fontId="56" fillId="0" borderId="0" xfId="0" applyFont="1" applyAlignment="1">
      <alignment horizontal="centerContinuous" vertical="top"/>
    </xf>
    <xf numFmtId="0" fontId="61" fillId="0" borderId="0" xfId="12" applyFont="1" applyBorder="1" applyAlignment="1">
      <alignment horizontal="centerContinuous" vertical="top" shrinkToFit="1"/>
    </xf>
    <xf numFmtId="0" fontId="56" fillId="0" borderId="0" xfId="0" applyFont="1" applyAlignment="1">
      <alignment horizontal="centerContinuous" vertical="top" shrinkToFit="1"/>
    </xf>
    <xf numFmtId="0" fontId="61" fillId="0" borderId="0" xfId="12" applyFont="1" applyBorder="1" applyAlignment="1">
      <alignment vertical="top"/>
    </xf>
    <xf numFmtId="0" fontId="43" fillId="0" borderId="7" xfId="12" applyFont="1" applyBorder="1" applyAlignment="1"/>
    <xf numFmtId="182" fontId="71" fillId="0" borderId="7" xfId="0" applyNumberFormat="1" applyFont="1" applyBorder="1" applyAlignment="1">
      <alignment horizontal="left"/>
    </xf>
    <xf numFmtId="0" fontId="66" fillId="0" borderId="7" xfId="12" applyFont="1" applyBorder="1"/>
    <xf numFmtId="0" fontId="66" fillId="0" borderId="0" xfId="12" applyFont="1" applyBorder="1"/>
    <xf numFmtId="0" fontId="43" fillId="0" borderId="0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Continuous" vertical="center" shrinkToFit="1"/>
    </xf>
    <xf numFmtId="0" fontId="43" fillId="0" borderId="20" xfId="0" applyFont="1" applyBorder="1" applyAlignment="1">
      <alignment horizontal="centerContinuous" vertical="center" shrinkToFit="1"/>
    </xf>
    <xf numFmtId="0" fontId="43" fillId="0" borderId="18" xfId="12" applyFont="1" applyBorder="1" applyAlignment="1">
      <alignment vertical="center"/>
    </xf>
    <xf numFmtId="3" fontId="43" fillId="0" borderId="9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centerContinuous" vertical="center" wrapText="1" shrinkToFit="1"/>
    </xf>
    <xf numFmtId="0" fontId="43" fillId="0" borderId="19" xfId="0" applyFont="1" applyBorder="1" applyAlignment="1">
      <alignment horizontal="centerContinuous" vertical="center" shrinkToFit="1"/>
    </xf>
    <xf numFmtId="0" fontId="43" fillId="0" borderId="19" xfId="0" applyFont="1" applyBorder="1" applyAlignment="1">
      <alignment horizontal="centerContinuous" vertical="center" wrapText="1" shrinkToFit="1"/>
    </xf>
    <xf numFmtId="0" fontId="43" fillId="0" borderId="15" xfId="0" applyFont="1" applyBorder="1" applyAlignment="1">
      <alignment horizontal="centerContinuous" vertical="center" wrapText="1" shrinkToFit="1"/>
    </xf>
    <xf numFmtId="0" fontId="43" fillId="0" borderId="15" xfId="0" applyFont="1" applyBorder="1" applyAlignment="1">
      <alignment horizontal="center" vertical="center" shrinkToFit="1"/>
    </xf>
    <xf numFmtId="0" fontId="43" fillId="0" borderId="14" xfId="0" applyFont="1" applyBorder="1" applyAlignment="1">
      <alignment horizontal="centerContinuous" vertical="center" wrapText="1" shrinkToFit="1"/>
    </xf>
    <xf numFmtId="0" fontId="43" fillId="0" borderId="17" xfId="0" applyFont="1" applyBorder="1" applyAlignment="1">
      <alignment horizontal="centerContinuous" vertical="center" wrapText="1" shrinkToFit="1"/>
    </xf>
    <xf numFmtId="0" fontId="43" fillId="0" borderId="4" xfId="0" applyFont="1" applyBorder="1" applyAlignment="1">
      <alignment horizontal="centerContinuous" vertical="center" wrapText="1" shrinkToFit="1"/>
    </xf>
    <xf numFmtId="195" fontId="43" fillId="0" borderId="9" xfId="0" applyNumberFormat="1" applyFont="1" applyBorder="1" applyAlignment="1">
      <alignment horizontal="right" vertical="center"/>
    </xf>
    <xf numFmtId="195" fontId="43" fillId="0" borderId="0" xfId="0" applyNumberFormat="1" applyFont="1" applyBorder="1" applyAlignment="1">
      <alignment horizontal="right" vertical="center"/>
    </xf>
    <xf numFmtId="0" fontId="43" fillId="0" borderId="0" xfId="12" applyFont="1" applyBorder="1" applyAlignment="1">
      <alignment vertical="center"/>
    </xf>
    <xf numFmtId="193" fontId="43" fillId="0" borderId="0" xfId="0" applyNumberFormat="1" applyFont="1" applyBorder="1" applyAlignment="1">
      <alignment horizontal="right" vertical="center"/>
    </xf>
    <xf numFmtId="195" fontId="43" fillId="0" borderId="5" xfId="0" applyNumberFormat="1" applyFont="1" applyBorder="1" applyAlignment="1">
      <alignment horizontal="right" vertical="center"/>
    </xf>
    <xf numFmtId="0" fontId="66" fillId="0" borderId="0" xfId="12" applyFont="1" applyBorder="1" applyAlignment="1">
      <alignment vertical="center"/>
    </xf>
    <xf numFmtId="193" fontId="43" fillId="0" borderId="5" xfId="0" applyNumberFormat="1" applyFont="1" applyBorder="1" applyAlignment="1">
      <alignment horizontal="right" vertical="center"/>
    </xf>
    <xf numFmtId="193" fontId="43" fillId="0" borderId="0" xfId="0" quotePrefix="1" applyNumberFormat="1" applyFont="1" applyBorder="1" applyAlignment="1">
      <alignment horizontal="right" vertical="center"/>
    </xf>
    <xf numFmtId="193" fontId="43" fillId="0" borderId="5" xfId="0" quotePrefix="1" applyNumberFormat="1" applyFont="1" applyBorder="1" applyAlignment="1">
      <alignment horizontal="right" vertical="center"/>
    </xf>
    <xf numFmtId="0" fontId="43" fillId="0" borderId="0" xfId="0" applyFont="1"/>
    <xf numFmtId="0" fontId="43" fillId="0" borderId="0" xfId="12" applyFont="1" applyBorder="1"/>
    <xf numFmtId="178" fontId="78" fillId="0" borderId="0" xfId="8" applyFont="1" applyFill="1" applyAlignment="1"/>
    <xf numFmtId="0" fontId="42" fillId="0" borderId="0" xfId="12" applyFont="1" applyBorder="1"/>
    <xf numFmtId="0" fontId="77" fillId="0" borderId="0" xfId="0" applyNumberFormat="1" applyFont="1"/>
    <xf numFmtId="0" fontId="42" fillId="0" borderId="0" xfId="12" applyFont="1"/>
    <xf numFmtId="0" fontId="39" fillId="0" borderId="7" xfId="12" applyFont="1" applyFill="1" applyBorder="1" applyAlignment="1"/>
    <xf numFmtId="182" fontId="79" fillId="0" borderId="7" xfId="11" applyNumberFormat="1" applyFont="1" applyFill="1" applyBorder="1" applyAlignment="1">
      <alignment horizontal="left"/>
    </xf>
    <xf numFmtId="0" fontId="39" fillId="0" borderId="7" xfId="11" applyFont="1" applyFill="1" applyBorder="1"/>
    <xf numFmtId="0" fontId="79" fillId="0" borderId="7" xfId="12" applyFont="1" applyFill="1" applyBorder="1"/>
    <xf numFmtId="0" fontId="39" fillId="0" borderId="7" xfId="11" applyFont="1" applyFill="1" applyBorder="1" applyAlignment="1">
      <alignment horizontal="right"/>
    </xf>
    <xf numFmtId="182" fontId="39" fillId="0" borderId="7" xfId="11" applyNumberFormat="1" applyFont="1" applyFill="1" applyBorder="1" applyAlignment="1">
      <alignment horizontal="right"/>
    </xf>
    <xf numFmtId="0" fontId="79" fillId="0" borderId="0" xfId="12" applyFont="1" applyFill="1" applyBorder="1"/>
    <xf numFmtId="0" fontId="66" fillId="0" borderId="0" xfId="0" applyFont="1" applyFill="1" applyAlignment="1">
      <alignment vertical="center"/>
    </xf>
    <xf numFmtId="0" fontId="43" fillId="0" borderId="0" xfId="0" quotePrefix="1" applyFont="1" applyFill="1" applyBorder="1" applyAlignment="1">
      <alignment horizontal="center" vertical="center"/>
    </xf>
    <xf numFmtId="194" fontId="43" fillId="0" borderId="0" xfId="11" applyNumberFormat="1" applyFont="1" applyFill="1" applyBorder="1" applyAlignment="1">
      <alignment horizontal="right" vertical="center"/>
    </xf>
    <xf numFmtId="0" fontId="43" fillId="0" borderId="9" xfId="0" quotePrefix="1" applyFont="1" applyFill="1" applyBorder="1" applyAlignment="1">
      <alignment horizontal="center" vertical="center"/>
    </xf>
    <xf numFmtId="0" fontId="43" fillId="0" borderId="5" xfId="0" quotePrefix="1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194" fontId="43" fillId="0" borderId="0" xfId="11" applyNumberFormat="1" applyFont="1" applyFill="1" applyBorder="1" applyAlignment="1">
      <alignment horizontal="right" vertical="top"/>
    </xf>
    <xf numFmtId="194" fontId="43" fillId="0" borderId="0" xfId="11" applyNumberFormat="1" applyFont="1" applyFill="1" applyBorder="1" applyAlignment="1">
      <alignment vertical="top"/>
    </xf>
    <xf numFmtId="194" fontId="43" fillId="0" borderId="0" xfId="11" applyNumberFormat="1" applyFont="1" applyFill="1" applyBorder="1" applyAlignment="1">
      <alignment horizontal="left" vertical="top"/>
    </xf>
    <xf numFmtId="0" fontId="43" fillId="0" borderId="0" xfId="12" applyFont="1" applyFill="1" applyBorder="1" applyAlignment="1">
      <alignment vertical="top"/>
    </xf>
    <xf numFmtId="179" fontId="43" fillId="0" borderId="0" xfId="5" applyFont="1" applyFill="1" applyBorder="1" applyAlignment="1">
      <alignment horizontal="left" vertical="top"/>
    </xf>
    <xf numFmtId="179" fontId="43" fillId="0" borderId="9" xfId="3" applyFont="1" applyBorder="1" applyAlignment="1">
      <alignment horizontal="right" vertical="center"/>
    </xf>
    <xf numFmtId="0" fontId="61" fillId="0" borderId="0" xfId="0" applyFont="1" applyFill="1" applyBorder="1" applyAlignment="1">
      <alignment horizontal="centerContinuous" vertical="top"/>
    </xf>
    <xf numFmtId="0" fontId="61" fillId="0" borderId="0" xfId="0" applyFont="1" applyFill="1" applyAlignment="1">
      <alignment horizontal="centerContinuous" vertical="top"/>
    </xf>
    <xf numFmtId="0" fontId="55" fillId="0" borderId="0" xfId="0" applyFont="1" applyFill="1" applyAlignment="1">
      <alignment horizontal="centerContinuous" vertical="top"/>
    </xf>
    <xf numFmtId="0" fontId="55" fillId="0" borderId="0" xfId="0" applyFont="1" applyFill="1" applyAlignment="1">
      <alignment vertical="top"/>
    </xf>
    <xf numFmtId="0" fontId="43" fillId="0" borderId="0" xfId="0" applyFont="1" applyFill="1" applyAlignment="1">
      <alignment shrinkToFit="1"/>
    </xf>
    <xf numFmtId="0" fontId="43" fillId="0" borderId="0" xfId="0" applyFont="1" applyFill="1" applyBorder="1" applyAlignment="1">
      <alignment shrinkToFit="1"/>
    </xf>
    <xf numFmtId="0" fontId="43" fillId="0" borderId="5" xfId="0" applyFont="1" applyFill="1" applyBorder="1" applyAlignment="1">
      <alignment horizontal="center" vertical="center" shrinkToFit="1"/>
    </xf>
    <xf numFmtId="0" fontId="43" fillId="0" borderId="21" xfId="0" applyFont="1" applyFill="1" applyBorder="1" applyAlignment="1">
      <alignment horizontal="centerContinuous" vertical="center" wrapText="1" shrinkToFit="1"/>
    </xf>
    <xf numFmtId="0" fontId="43" fillId="0" borderId="24" xfId="0" applyFont="1" applyFill="1" applyBorder="1" applyAlignment="1">
      <alignment horizontal="centerContinuous" vertical="center" shrinkToFit="1"/>
    </xf>
    <xf numFmtId="0" fontId="43" fillId="0" borderId="21" xfId="0" applyFont="1" applyFill="1" applyBorder="1" applyAlignment="1">
      <alignment horizontal="centerContinuous" vertical="center" shrinkToFit="1"/>
    </xf>
    <xf numFmtId="0" fontId="43" fillId="0" borderId="13" xfId="0" applyFont="1" applyFill="1" applyBorder="1" applyAlignment="1">
      <alignment horizontal="centerContinuous" vertical="center" wrapText="1" shrinkToFit="1"/>
    </xf>
    <xf numFmtId="0" fontId="42" fillId="0" borderId="13" xfId="0" applyFont="1" applyFill="1" applyBorder="1" applyAlignment="1">
      <alignment horizontal="centerContinuous" vertical="center" wrapText="1"/>
    </xf>
    <xf numFmtId="0" fontId="42" fillId="0" borderId="24" xfId="0" applyFont="1" applyFill="1" applyBorder="1" applyAlignment="1">
      <alignment horizontal="centerContinuous" vertical="center" shrinkToFit="1"/>
    </xf>
    <xf numFmtId="179" fontId="43" fillId="0" borderId="9" xfId="2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vertical="center" shrinkToFit="1"/>
    </xf>
    <xf numFmtId="0" fontId="43" fillId="0" borderId="15" xfId="0" applyFont="1" applyFill="1" applyBorder="1" applyAlignment="1">
      <alignment horizontal="center" vertical="center" shrinkToFit="1"/>
    </xf>
    <xf numFmtId="0" fontId="43" fillId="0" borderId="19" xfId="0" applyFont="1" applyFill="1" applyBorder="1" applyAlignment="1">
      <alignment horizontal="center" vertical="center" shrinkToFit="1"/>
    </xf>
    <xf numFmtId="0" fontId="43" fillId="0" borderId="6" xfId="0" applyFont="1" applyFill="1" applyBorder="1" applyAlignment="1">
      <alignment horizontal="center" vertical="center" shrinkToFit="1"/>
    </xf>
    <xf numFmtId="0" fontId="43" fillId="0" borderId="4" xfId="0" applyFont="1" applyFill="1" applyBorder="1" applyAlignment="1">
      <alignment horizontal="center" vertical="center" shrinkToFit="1"/>
    </xf>
    <xf numFmtId="0" fontId="43" fillId="0" borderId="14" xfId="0" applyFont="1" applyFill="1" applyBorder="1" applyAlignment="1">
      <alignment vertical="center" shrinkToFit="1"/>
    </xf>
    <xf numFmtId="0" fontId="43" fillId="0" borderId="5" xfId="2" quotePrefix="1" applyNumberFormat="1" applyFont="1" applyFill="1" applyBorder="1" applyAlignment="1">
      <alignment horizontal="center" vertical="center" shrinkToFit="1"/>
    </xf>
    <xf numFmtId="179" fontId="43" fillId="0" borderId="9" xfId="2" applyFont="1" applyFill="1" applyBorder="1" applyAlignment="1">
      <alignment horizontal="right" vertical="center" shrinkToFit="1"/>
    </xf>
    <xf numFmtId="179" fontId="43" fillId="0" borderId="0" xfId="2" applyFont="1" applyFill="1" applyBorder="1" applyAlignment="1">
      <alignment horizontal="right" vertical="center" shrinkToFit="1"/>
    </xf>
    <xf numFmtId="179" fontId="43" fillId="0" borderId="0" xfId="2" quotePrefix="1" applyFont="1" applyFill="1" applyBorder="1" applyAlignment="1">
      <alignment horizontal="right" vertical="center" shrinkToFit="1"/>
    </xf>
    <xf numFmtId="0" fontId="43" fillId="0" borderId="9" xfId="2" quotePrefix="1" applyNumberFormat="1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shrinkToFit="1"/>
    </xf>
    <xf numFmtId="1" fontId="43" fillId="0" borderId="5" xfId="2" quotePrefix="1" applyNumberFormat="1" applyFont="1" applyFill="1" applyBorder="1" applyAlignment="1">
      <alignment horizontal="center" vertical="center" shrinkToFit="1"/>
    </xf>
    <xf numFmtId="1" fontId="43" fillId="0" borderId="9" xfId="2" quotePrefix="1" applyNumberFormat="1" applyFont="1" applyFill="1" applyBorder="1" applyAlignment="1">
      <alignment horizontal="center" vertical="center" shrinkToFit="1"/>
    </xf>
    <xf numFmtId="1" fontId="66" fillId="0" borderId="6" xfId="2" quotePrefix="1" applyNumberFormat="1" applyFont="1" applyFill="1" applyBorder="1" applyAlignment="1">
      <alignment horizontal="center" vertical="center" shrinkToFit="1"/>
    </xf>
    <xf numFmtId="179" fontId="66" fillId="0" borderId="14" xfId="2" applyFont="1" applyFill="1" applyBorder="1" applyAlignment="1">
      <alignment horizontal="right" vertical="center" shrinkToFit="1"/>
    </xf>
    <xf numFmtId="179" fontId="66" fillId="0" borderId="4" xfId="2" applyFont="1" applyFill="1" applyBorder="1" applyAlignment="1">
      <alignment horizontal="right" vertical="center" shrinkToFit="1"/>
    </xf>
    <xf numFmtId="179" fontId="66" fillId="0" borderId="4" xfId="2" quotePrefix="1" applyFont="1" applyFill="1" applyBorder="1" applyAlignment="1">
      <alignment horizontal="right" vertical="center" shrinkToFit="1"/>
    </xf>
    <xf numFmtId="179" fontId="66" fillId="0" borderId="6" xfId="2" applyFont="1" applyFill="1" applyBorder="1" applyAlignment="1">
      <alignment horizontal="right" vertical="center" shrinkToFit="1"/>
    </xf>
    <xf numFmtId="1" fontId="66" fillId="0" borderId="14" xfId="2" quotePrefix="1" applyNumberFormat="1" applyFont="1" applyFill="1" applyBorder="1" applyAlignment="1">
      <alignment horizontal="center" vertical="center" shrinkToFit="1"/>
    </xf>
    <xf numFmtId="0" fontId="66" fillId="0" borderId="0" xfId="0" applyFont="1" applyFill="1" applyBorder="1" applyAlignment="1">
      <alignment horizontal="center" vertical="center" shrinkToFit="1"/>
    </xf>
    <xf numFmtId="179" fontId="42" fillId="0" borderId="0" xfId="2" applyFont="1" applyFill="1" applyBorder="1" applyAlignment="1">
      <alignment horizontal="right" vertical="center" shrinkToFit="1"/>
    </xf>
    <xf numFmtId="179" fontId="67" fillId="0" borderId="0" xfId="2" applyFont="1" applyFill="1" applyBorder="1" applyAlignment="1">
      <alignment horizontal="right" vertical="center" shrinkToFit="1"/>
    </xf>
    <xf numFmtId="179" fontId="66" fillId="0" borderId="0" xfId="2" applyFont="1" applyFill="1" applyBorder="1" applyAlignment="1">
      <alignment horizontal="right" vertical="center" shrinkToFit="1"/>
    </xf>
    <xf numFmtId="179" fontId="66" fillId="0" borderId="0" xfId="2" applyFont="1" applyFill="1" applyBorder="1" applyAlignment="1">
      <alignment horizontal="center" vertical="center" shrinkToFit="1"/>
    </xf>
    <xf numFmtId="179" fontId="66" fillId="0" borderId="0" xfId="2" quotePrefix="1" applyFont="1" applyFill="1" applyBorder="1" applyAlignment="1">
      <alignment horizontal="center" vertical="center" shrinkToFit="1"/>
    </xf>
    <xf numFmtId="1" fontId="66" fillId="0" borderId="0" xfId="2" quotePrefix="1" applyNumberFormat="1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vertical="center" shrinkToFit="1"/>
    </xf>
    <xf numFmtId="0" fontId="42" fillId="0" borderId="0" xfId="0" applyFont="1" applyFill="1"/>
    <xf numFmtId="179" fontId="66" fillId="0" borderId="0" xfId="2" quotePrefix="1" applyFont="1" applyFill="1" applyBorder="1" applyAlignment="1">
      <alignment horizontal="right" vertical="center" shrinkToFit="1"/>
    </xf>
    <xf numFmtId="0" fontId="43" fillId="0" borderId="16" xfId="0" applyFont="1" applyFill="1" applyBorder="1" applyAlignment="1">
      <alignment horizontal="centerContinuous" vertical="center" shrinkToFit="1"/>
    </xf>
    <xf numFmtId="0" fontId="43" fillId="0" borderId="0" xfId="0" applyFont="1" applyFill="1" applyAlignment="1">
      <alignment horizontal="center" vertical="center" shrinkToFi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5" xfId="0" quotePrefix="1" applyNumberFormat="1" applyFont="1" applyFill="1" applyBorder="1" applyAlignment="1">
      <alignment horizontal="center" vertical="center" shrinkToFit="1"/>
    </xf>
    <xf numFmtId="1" fontId="43" fillId="0" borderId="0" xfId="2" quotePrefix="1" applyNumberFormat="1" applyFont="1" applyFill="1" applyBorder="1" applyAlignment="1">
      <alignment horizontal="center" vertical="center" shrinkToFit="1"/>
    </xf>
    <xf numFmtId="0" fontId="43" fillId="0" borderId="5" xfId="0" quotePrefix="1" applyFont="1" applyFill="1" applyBorder="1" applyAlignment="1">
      <alignment horizontal="center" vertical="center" shrinkToFit="1"/>
    </xf>
    <xf numFmtId="0" fontId="66" fillId="0" borderId="6" xfId="0" quotePrefix="1" applyFont="1" applyFill="1" applyBorder="1" applyAlignment="1">
      <alignment horizontal="center" vertical="center" shrinkToFit="1"/>
    </xf>
    <xf numFmtId="0" fontId="66" fillId="0" borderId="14" xfId="2" quotePrefix="1" applyNumberFormat="1" applyFont="1" applyFill="1" applyBorder="1" applyAlignment="1">
      <alignment horizontal="center" vertical="center" shrinkToFit="1"/>
    </xf>
    <xf numFmtId="0" fontId="43" fillId="0" borderId="9" xfId="0" applyFont="1" applyBorder="1" applyAlignment="1">
      <alignment horizontal="center" vertical="center"/>
    </xf>
    <xf numFmtId="0" fontId="42" fillId="0" borderId="18" xfId="9" applyFont="1" applyFill="1" applyBorder="1" applyAlignment="1">
      <alignment horizontal="center" vertical="center" shrinkToFit="1"/>
    </xf>
    <xf numFmtId="0" fontId="42" fillId="0" borderId="18" xfId="9" applyFont="1" applyFill="1" applyBorder="1" applyAlignment="1">
      <alignment horizontal="center" vertical="center"/>
    </xf>
    <xf numFmtId="0" fontId="42" fillId="0" borderId="16" xfId="9" applyFont="1" applyFill="1" applyBorder="1" applyAlignment="1">
      <alignment horizontal="center" vertical="center"/>
    </xf>
    <xf numFmtId="0" fontId="42" fillId="0" borderId="12" xfId="9" applyFont="1" applyFill="1" applyBorder="1" applyAlignment="1">
      <alignment horizontal="center" vertical="center"/>
    </xf>
    <xf numFmtId="179" fontId="42" fillId="0" borderId="0" xfId="5" applyFont="1" applyFill="1" applyBorder="1" applyAlignment="1">
      <alignment horizontal="center" vertical="center" shrinkToFit="1"/>
    </xf>
    <xf numFmtId="0" fontId="42" fillId="0" borderId="8" xfId="9" applyFont="1" applyFill="1" applyBorder="1" applyAlignment="1">
      <alignment horizontal="center" vertical="center" shrinkToFit="1"/>
    </xf>
    <xf numFmtId="179" fontId="42" fillId="0" borderId="14" xfId="5" applyFont="1" applyFill="1" applyBorder="1" applyAlignment="1">
      <alignment horizontal="center" vertical="center" shrinkToFit="1"/>
    </xf>
    <xf numFmtId="0" fontId="42" fillId="0" borderId="14" xfId="9" applyFont="1" applyFill="1" applyBorder="1" applyAlignment="1">
      <alignment horizontal="center" vertical="center"/>
    </xf>
    <xf numFmtId="0" fontId="42" fillId="0" borderId="17" xfId="9" applyFont="1" applyFill="1" applyBorder="1" applyAlignment="1">
      <alignment horizontal="center" vertical="center" shrinkToFit="1"/>
    </xf>
    <xf numFmtId="0" fontId="43" fillId="0" borderId="0" xfId="11" applyFont="1" applyFill="1"/>
    <xf numFmtId="0" fontId="42" fillId="0" borderId="18" xfId="9" applyFont="1" applyFill="1" applyBorder="1" applyAlignment="1">
      <alignment horizontal="centerContinuous" vertical="center"/>
    </xf>
    <xf numFmtId="179" fontId="42" fillId="0" borderId="9" xfId="5" applyFont="1" applyFill="1" applyBorder="1" applyAlignment="1">
      <alignment vertical="center" shrinkToFit="1"/>
    </xf>
    <xf numFmtId="179" fontId="42" fillId="0" borderId="0" xfId="5" applyFont="1" applyFill="1" applyBorder="1" applyAlignment="1">
      <alignment vertical="center"/>
    </xf>
    <xf numFmtId="179" fontId="42" fillId="0" borderId="14" xfId="5" applyFont="1" applyFill="1" applyBorder="1" applyAlignment="1">
      <alignment vertical="center" shrinkToFit="1"/>
    </xf>
    <xf numFmtId="179" fontId="42" fillId="0" borderId="4" xfId="5" applyFont="1" applyFill="1" applyBorder="1" applyAlignment="1">
      <alignment vertical="center"/>
    </xf>
    <xf numFmtId="179" fontId="42" fillId="0" borderId="14" xfId="5" applyFont="1" applyFill="1" applyBorder="1" applyAlignment="1">
      <alignment horizontal="centerContinuous" vertical="center"/>
    </xf>
    <xf numFmtId="0" fontId="43" fillId="0" borderId="0" xfId="12" applyFont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66" fillId="0" borderId="0" xfId="12" applyFont="1" applyBorder="1" applyAlignment="1">
      <alignment horizontal="center" vertical="center"/>
    </xf>
    <xf numFmtId="0" fontId="71" fillId="0" borderId="0" xfId="0" applyNumberFormat="1" applyFont="1"/>
    <xf numFmtId="179" fontId="42" fillId="0" borderId="0" xfId="5" applyFont="1" applyBorder="1" applyAlignment="1">
      <alignment horizontal="center" vertical="center" shrinkToFit="1"/>
    </xf>
    <xf numFmtId="179" fontId="43" fillId="0" borderId="12" xfId="5" applyFont="1" applyBorder="1" applyAlignment="1">
      <alignment horizontal="center" vertical="center" shrinkToFit="1"/>
    </xf>
    <xf numFmtId="0" fontId="42" fillId="0" borderId="13" xfId="0" applyFont="1" applyBorder="1" applyAlignment="1">
      <alignment horizontal="centerContinuous" vertical="center" shrinkToFit="1"/>
    </xf>
    <xf numFmtId="0" fontId="55" fillId="0" borderId="4" xfId="0" applyFont="1" applyBorder="1" applyAlignment="1">
      <alignment horizontal="centerContinuous" vertical="center" shrinkToFit="1"/>
    </xf>
    <xf numFmtId="0" fontId="42" fillId="0" borderId="4" xfId="0" applyFont="1" applyBorder="1" applyAlignment="1">
      <alignment horizontal="centerContinuous" vertical="center" shrinkToFit="1"/>
    </xf>
    <xf numFmtId="179" fontId="42" fillId="0" borderId="5" xfId="5" applyFont="1" applyBorder="1" applyAlignment="1">
      <alignment horizontal="center" vertical="center" shrinkToFit="1"/>
    </xf>
    <xf numFmtId="179" fontId="42" fillId="0" borderId="8" xfId="5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Continuous" vertical="center" shrinkToFit="1"/>
    </xf>
    <xf numFmtId="0" fontId="42" fillId="0" borderId="15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left" vertical="center" shrinkToFit="1"/>
    </xf>
    <xf numFmtId="0" fontId="42" fillId="0" borderId="10" xfId="0" applyFont="1" applyBorder="1" applyAlignment="1">
      <alignment horizontal="centerContinuous" vertical="center" shrinkToFit="1"/>
    </xf>
    <xf numFmtId="0" fontId="42" fillId="0" borderId="5" xfId="0" applyFont="1" applyBorder="1" applyAlignment="1">
      <alignment horizontal="distributed" vertical="center" shrinkToFit="1"/>
    </xf>
    <xf numFmtId="0" fontId="39" fillId="0" borderId="5" xfId="0" applyFont="1" applyBorder="1" applyAlignment="1">
      <alignment horizontal="distributed" vertical="center" shrinkToFit="1"/>
    </xf>
    <xf numFmtId="179" fontId="39" fillId="0" borderId="0" xfId="5" applyFont="1" applyBorder="1" applyAlignment="1">
      <alignment horizontal="center" vertical="center" shrinkToFit="1"/>
    </xf>
    <xf numFmtId="179" fontId="39" fillId="0" borderId="8" xfId="5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Continuous" vertical="center" shrinkToFit="1"/>
    </xf>
    <xf numFmtId="0" fontId="39" fillId="0" borderId="9" xfId="0" applyFont="1" applyBorder="1" applyAlignment="1">
      <alignment horizontal="left" vertical="center" shrinkToFit="1"/>
    </xf>
    <xf numFmtId="0" fontId="39" fillId="0" borderId="5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left" vertical="center" shrinkToFit="1"/>
    </xf>
    <xf numFmtId="179" fontId="42" fillId="0" borderId="6" xfId="5" applyFont="1" applyBorder="1" applyAlignment="1">
      <alignment horizontal="center" vertical="center" shrinkToFit="1"/>
    </xf>
    <xf numFmtId="179" fontId="39" fillId="0" borderId="4" xfId="5" applyFont="1" applyBorder="1" applyAlignment="1">
      <alignment horizontal="center" vertical="center" shrinkToFit="1"/>
    </xf>
    <xf numFmtId="179" fontId="39" fillId="0" borderId="17" xfId="5" applyFont="1" applyBorder="1" applyAlignment="1">
      <alignment horizontal="center" vertical="center" shrinkToFit="1"/>
    </xf>
    <xf numFmtId="0" fontId="39" fillId="0" borderId="6" xfId="0" applyFont="1" applyBorder="1" applyAlignment="1">
      <alignment horizontal="distributed" vertical="center" shrinkToFit="1"/>
    </xf>
    <xf numFmtId="0" fontId="39" fillId="0" borderId="6" xfId="0" applyFont="1" applyBorder="1" applyAlignment="1">
      <alignment horizontal="center" vertical="center" shrinkToFit="1"/>
    </xf>
    <xf numFmtId="179" fontId="43" fillId="0" borderId="0" xfId="5" quotePrefix="1" applyFont="1" applyBorder="1" applyAlignment="1">
      <alignment horizontal="right" vertical="center" shrinkToFit="1"/>
    </xf>
    <xf numFmtId="179" fontId="43" fillId="0" borderId="0" xfId="2" quotePrefix="1" applyFont="1" applyBorder="1" applyAlignment="1">
      <alignment horizontal="right" vertical="center" shrinkToFit="1"/>
    </xf>
    <xf numFmtId="179" fontId="43" fillId="0" borderId="0" xfId="5" applyFont="1" applyBorder="1" applyAlignment="1">
      <alignment horizontal="right" vertical="center" shrinkToFit="1"/>
    </xf>
    <xf numFmtId="0" fontId="67" fillId="0" borderId="0" xfId="0" applyFont="1" applyBorder="1" applyAlignment="1">
      <alignment vertical="center"/>
    </xf>
    <xf numFmtId="3" fontId="42" fillId="0" borderId="0" xfId="0" applyNumberFormat="1" applyFont="1" applyBorder="1" applyAlignment="1">
      <alignment vertical="center"/>
    </xf>
    <xf numFmtId="3" fontId="42" fillId="0" borderId="0" xfId="0" applyNumberFormat="1" applyFont="1" applyBorder="1" applyAlignment="1">
      <alignment horizontal="center" vertical="center"/>
    </xf>
    <xf numFmtId="3" fontId="43" fillId="0" borderId="0" xfId="0" applyNumberFormat="1" applyFont="1" applyBorder="1" applyAlignment="1">
      <alignment vertical="center"/>
    </xf>
    <xf numFmtId="3" fontId="43" fillId="0" borderId="0" xfId="0" applyNumberFormat="1" applyFont="1" applyBorder="1" applyAlignment="1">
      <alignment horizontal="right" vertical="center"/>
    </xf>
    <xf numFmtId="183" fontId="43" fillId="0" borderId="0" xfId="0" applyNumberFormat="1" applyFont="1" applyBorder="1" applyAlignment="1">
      <alignment vertical="center"/>
    </xf>
    <xf numFmtId="183" fontId="55" fillId="0" borderId="0" xfId="0" applyNumberFormat="1" applyFont="1" applyBorder="1"/>
    <xf numFmtId="3" fontId="55" fillId="0" borderId="0" xfId="0" applyNumberFormat="1" applyFont="1" applyBorder="1" applyAlignment="1">
      <alignment horizontal="right"/>
    </xf>
    <xf numFmtId="3" fontId="55" fillId="0" borderId="0" xfId="0" applyNumberFormat="1" applyFont="1" applyBorder="1" applyAlignment="1">
      <alignment horizontal="center"/>
    </xf>
    <xf numFmtId="183" fontId="66" fillId="0" borderId="7" xfId="0" applyNumberFormat="1" applyFont="1" applyBorder="1" applyAlignment="1">
      <alignment horizontal="centerContinuous" vertical="top"/>
    </xf>
    <xf numFmtId="0" fontId="43" fillId="0" borderId="7" xfId="0" applyFont="1" applyBorder="1" applyAlignment="1">
      <alignment horizontal="centerContinuous" vertical="top"/>
    </xf>
    <xf numFmtId="0" fontId="55" fillId="0" borderId="4" xfId="0" applyFont="1" applyBorder="1" applyAlignment="1">
      <alignment horizontal="centerContinuous" vertical="center"/>
    </xf>
    <xf numFmtId="0" fontId="42" fillId="0" borderId="5" xfId="0" applyFont="1" applyBorder="1" applyAlignment="1">
      <alignment vertical="center"/>
    </xf>
    <xf numFmtId="0" fontId="42" fillId="0" borderId="0" xfId="0" applyFont="1" applyAlignment="1">
      <alignment horizontal="centerContinuous" vertical="center"/>
    </xf>
    <xf numFmtId="0" fontId="39" fillId="0" borderId="5" xfId="0" applyFont="1" applyBorder="1" applyAlignment="1">
      <alignment horizontal="distributed" vertical="center"/>
    </xf>
    <xf numFmtId="0" fontId="39" fillId="0" borderId="5" xfId="0" applyFont="1" applyBorder="1" applyAlignment="1">
      <alignment horizontal="left" vertical="center"/>
    </xf>
    <xf numFmtId="0" fontId="39" fillId="0" borderId="0" xfId="0" applyFont="1" applyAlignment="1">
      <alignment horizontal="centerContinuous" vertical="center"/>
    </xf>
    <xf numFmtId="0" fontId="39" fillId="0" borderId="0" xfId="0" applyFont="1" applyBorder="1"/>
    <xf numFmtId="0" fontId="39" fillId="0" borderId="17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83" fontId="39" fillId="0" borderId="6" xfId="0" applyNumberFormat="1" applyFont="1" applyBorder="1" applyAlignment="1">
      <alignment horizontal="center" vertical="center" shrinkToFit="1"/>
    </xf>
    <xf numFmtId="183" fontId="39" fillId="0" borderId="6" xfId="0" applyNumberFormat="1" applyFont="1" applyBorder="1" applyAlignment="1">
      <alignment horizontal="center" vertical="center"/>
    </xf>
    <xf numFmtId="179" fontId="43" fillId="0" borderId="5" xfId="2" applyFont="1" applyBorder="1" applyAlignment="1">
      <alignment horizontal="right" vertical="center" shrinkToFit="1"/>
    </xf>
    <xf numFmtId="196" fontId="43" fillId="0" borderId="9" xfId="2" applyNumberFormat="1" applyFont="1" applyBorder="1" applyAlignment="1">
      <alignment horizontal="right" vertical="center"/>
    </xf>
    <xf numFmtId="0" fontId="55" fillId="0" borderId="0" xfId="0" applyFont="1" applyAlignment="1"/>
    <xf numFmtId="197" fontId="49" fillId="0" borderId="27" xfId="5" applyNumberFormat="1" applyFont="1" applyFill="1" applyBorder="1" applyAlignment="1">
      <alignment horizontal="center" vertical="center"/>
    </xf>
    <xf numFmtId="197" fontId="49" fillId="0" borderId="28" xfId="9" applyNumberFormat="1" applyFont="1" applyFill="1" applyBorder="1" applyAlignment="1">
      <alignment horizontal="left" vertical="center"/>
    </xf>
    <xf numFmtId="197" fontId="49" fillId="0" borderId="29" xfId="9" applyNumberFormat="1" applyFont="1" applyFill="1" applyBorder="1" applyAlignment="1">
      <alignment horizontal="left" vertical="center"/>
    </xf>
    <xf numFmtId="197" fontId="49" fillId="0" borderId="30" xfId="9" applyNumberFormat="1" applyFont="1" applyFill="1" applyBorder="1" applyAlignment="1">
      <alignment horizontal="centerContinuous" vertical="center"/>
    </xf>
    <xf numFmtId="197" fontId="49" fillId="0" borderId="31" xfId="9" applyNumberFormat="1" applyFont="1" applyFill="1" applyBorder="1" applyAlignment="1">
      <alignment horizontal="centerContinuous" vertical="center"/>
    </xf>
    <xf numFmtId="197" fontId="49" fillId="0" borderId="27" xfId="5" applyNumberFormat="1" applyFont="1" applyFill="1" applyBorder="1" applyAlignment="1">
      <alignment horizontal="right" vertical="center"/>
    </xf>
    <xf numFmtId="197" fontId="49" fillId="0" borderId="0" xfId="5" applyNumberFormat="1" applyFont="1" applyFill="1" applyBorder="1" applyAlignment="1">
      <alignment horizontal="center" vertical="center"/>
    </xf>
    <xf numFmtId="197" fontId="49" fillId="0" borderId="9" xfId="9" applyNumberFormat="1" applyFont="1" applyFill="1" applyBorder="1" applyAlignment="1">
      <alignment horizontal="centerContinuous" vertical="center"/>
    </xf>
    <xf numFmtId="197" fontId="49" fillId="0" borderId="5" xfId="9" applyNumberFormat="1" applyFont="1" applyFill="1" applyBorder="1" applyAlignment="1">
      <alignment horizontal="centerContinuous" vertical="center"/>
    </xf>
    <xf numFmtId="197" fontId="49" fillId="0" borderId="2" xfId="9" applyNumberFormat="1" applyFont="1" applyFill="1" applyBorder="1" applyAlignment="1">
      <alignment vertical="center"/>
    </xf>
    <xf numFmtId="197" fontId="49" fillId="0" borderId="23" xfId="9" applyNumberFormat="1" applyFont="1" applyFill="1" applyBorder="1" applyAlignment="1">
      <alignment vertical="center"/>
    </xf>
    <xf numFmtId="197" fontId="49" fillId="0" borderId="8" xfId="9" applyNumberFormat="1" applyFont="1" applyFill="1" applyBorder="1" applyAlignment="1">
      <alignment horizontal="centerContinuous" vertical="center"/>
    </xf>
    <xf numFmtId="197" fontId="49" fillId="0" borderId="15" xfId="9" applyNumberFormat="1" applyFont="1" applyFill="1" applyBorder="1" applyAlignment="1">
      <alignment horizontal="centerContinuous" vertical="center"/>
    </xf>
    <xf numFmtId="197" fontId="49" fillId="0" borderId="10" xfId="9" applyNumberFormat="1" applyFont="1" applyFill="1" applyBorder="1" applyAlignment="1">
      <alignment horizontal="centerContinuous" vertical="center"/>
    </xf>
    <xf numFmtId="197" fontId="49" fillId="0" borderId="0" xfId="9" applyNumberFormat="1" applyFont="1" applyFill="1" applyBorder="1" applyAlignment="1">
      <alignment horizontal="centerContinuous" vertical="center"/>
    </xf>
    <xf numFmtId="179" fontId="49" fillId="0" borderId="9" xfId="5" applyFont="1" applyFill="1" applyBorder="1" applyAlignment="1">
      <alignment horizontal="centerContinuous" vertical="center"/>
    </xf>
    <xf numFmtId="197" fontId="49" fillId="0" borderId="0" xfId="9" applyNumberFormat="1" applyFont="1" applyFill="1" applyBorder="1" applyAlignment="1">
      <alignment horizontal="right" vertical="center"/>
    </xf>
    <xf numFmtId="197" fontId="49" fillId="0" borderId="9" xfId="9" applyNumberFormat="1" applyFont="1" applyFill="1" applyBorder="1" applyAlignment="1">
      <alignment horizontal="right" vertical="center"/>
    </xf>
    <xf numFmtId="197" fontId="49" fillId="0" borderId="8" xfId="9" applyNumberFormat="1" applyFont="1" applyFill="1" applyBorder="1" applyAlignment="1">
      <alignment horizontal="center" vertical="center" shrinkToFit="1"/>
    </xf>
    <xf numFmtId="197" fontId="49" fillId="0" borderId="9" xfId="9" applyNumberFormat="1" applyFont="1" applyFill="1" applyBorder="1" applyAlignment="1">
      <alignment horizontal="centerContinuous" vertical="center" shrinkToFit="1"/>
    </xf>
    <xf numFmtId="0" fontId="53" fillId="0" borderId="4" xfId="9" applyFont="1" applyFill="1" applyBorder="1" applyAlignment="1">
      <alignment horizontal="center" vertical="center"/>
    </xf>
    <xf numFmtId="37" fontId="48" fillId="0" borderId="0" xfId="5" applyNumberFormat="1" applyFont="1" applyFill="1" applyBorder="1" applyAlignment="1">
      <alignment horizontal="left"/>
    </xf>
    <xf numFmtId="184" fontId="48" fillId="0" borderId="0" xfId="9" applyNumberFormat="1" applyFont="1" applyFill="1" applyBorder="1" applyAlignment="1"/>
    <xf numFmtId="3" fontId="48" fillId="0" borderId="0" xfId="9" applyNumberFormat="1" applyFont="1" applyFill="1" applyBorder="1" applyAlignment="1"/>
    <xf numFmtId="198" fontId="48" fillId="0" borderId="0" xfId="9" applyNumberFormat="1" applyFont="1" applyFill="1" applyBorder="1" applyAlignment="1">
      <alignment horizontal="right"/>
    </xf>
    <xf numFmtId="3" fontId="48" fillId="0" borderId="0" xfId="9" applyNumberFormat="1" applyFont="1" applyFill="1" applyBorder="1" applyAlignment="1">
      <alignment horizontal="left"/>
    </xf>
    <xf numFmtId="38" fontId="48" fillId="0" borderId="0" xfId="9" applyNumberFormat="1" applyFont="1" applyFill="1" applyBorder="1" applyAlignment="1">
      <alignment horizontal="left"/>
    </xf>
    <xf numFmtId="3" fontId="48" fillId="0" borderId="0" xfId="9" applyNumberFormat="1" applyFont="1" applyFill="1" applyBorder="1" applyAlignment="1">
      <alignment horizontal="center"/>
    </xf>
    <xf numFmtId="3" fontId="48" fillId="0" borderId="0" xfId="9" applyNumberFormat="1" applyFont="1" applyFill="1" applyBorder="1" applyAlignment="1">
      <alignment horizontal="right"/>
    </xf>
    <xf numFmtId="182" fontId="54" fillId="0" borderId="0" xfId="11" applyNumberFormat="1" applyFont="1" applyFill="1" applyBorder="1" applyAlignment="1">
      <alignment horizontal="left"/>
    </xf>
    <xf numFmtId="179" fontId="48" fillId="0" borderId="0" xfId="5" applyFont="1" applyFill="1" applyBorder="1" applyAlignment="1">
      <alignment horizontal="right"/>
    </xf>
    <xf numFmtId="179" fontId="55" fillId="0" borderId="0" xfId="0" applyNumberFormat="1" applyFont="1"/>
    <xf numFmtId="179" fontId="42" fillId="0" borderId="0" xfId="2" applyFont="1" applyBorder="1" applyAlignment="1">
      <alignment horizontal="right" vertical="center"/>
    </xf>
    <xf numFmtId="179" fontId="67" fillId="0" borderId="0" xfId="2" applyFont="1" applyBorder="1" applyAlignment="1">
      <alignment horizontal="center"/>
    </xf>
    <xf numFmtId="1" fontId="43" fillId="0" borderId="4" xfId="2" applyNumberFormat="1" applyFont="1" applyBorder="1" applyAlignment="1">
      <alignment horizontal="distributed" vertical="distributed" shrinkToFit="1"/>
    </xf>
    <xf numFmtId="179" fontId="43" fillId="0" borderId="4" xfId="2" applyFont="1" applyBorder="1" applyAlignment="1">
      <alignment horizontal="right" vertical="center" shrinkToFit="1"/>
    </xf>
    <xf numFmtId="179" fontId="42" fillId="0" borderId="8" xfId="5" applyFont="1" applyBorder="1" applyAlignment="1">
      <alignment horizontal="centerContinuous" vertical="center"/>
    </xf>
    <xf numFmtId="0" fontId="42" fillId="0" borderId="0" xfId="9" applyFont="1" applyFill="1" applyAlignment="1">
      <alignment horizontal="center"/>
    </xf>
    <xf numFmtId="0" fontId="66" fillId="0" borderId="0" xfId="0" quotePrefix="1" applyFont="1" applyBorder="1" applyAlignment="1">
      <alignment horizontal="center" vertical="center"/>
    </xf>
    <xf numFmtId="200" fontId="42" fillId="0" borderId="0" xfId="11" applyNumberFormat="1" applyFont="1" applyFill="1" applyBorder="1" applyAlignment="1">
      <alignment horizontal="right" vertical="center"/>
    </xf>
    <xf numFmtId="49" fontId="43" fillId="0" borderId="9" xfId="10" applyNumberFormat="1" applyFont="1" applyBorder="1" applyAlignment="1">
      <alignment horizontal="center" vertical="center"/>
    </xf>
    <xf numFmtId="179" fontId="43" fillId="0" borderId="9" xfId="10" applyNumberFormat="1" applyFont="1" applyBorder="1" applyAlignment="1">
      <alignment horizontal="center" vertical="center"/>
    </xf>
    <xf numFmtId="179" fontId="43" fillId="0" borderId="0" xfId="10" applyNumberFormat="1" applyFont="1" applyBorder="1" applyAlignment="1">
      <alignment horizontal="center" vertical="center"/>
    </xf>
    <xf numFmtId="179" fontId="42" fillId="0" borderId="0" xfId="2" applyFont="1" applyBorder="1" applyAlignment="1">
      <alignment horizontal="center"/>
    </xf>
    <xf numFmtId="0" fontId="49" fillId="0" borderId="0" xfId="11" applyFont="1" applyFill="1" applyBorder="1" applyAlignment="1">
      <alignment horizontal="center" vertical="center"/>
    </xf>
    <xf numFmtId="198" fontId="49" fillId="0" borderId="9" xfId="9" applyNumberFormat="1" applyFont="1" applyFill="1" applyBorder="1" applyAlignment="1">
      <alignment horizontal="centerContinuous" vertical="center"/>
    </xf>
    <xf numFmtId="198" fontId="49" fillId="0" borderId="5" xfId="9" applyNumberFormat="1" applyFont="1" applyFill="1" applyBorder="1" applyAlignment="1">
      <alignment horizontal="centerContinuous" vertical="center"/>
    </xf>
    <xf numFmtId="38" fontId="49" fillId="0" borderId="8" xfId="9" applyNumberFormat="1" applyFont="1" applyFill="1" applyBorder="1" applyAlignment="1">
      <alignment horizontal="center" vertical="center"/>
    </xf>
    <xf numFmtId="0" fontId="49" fillId="0" borderId="8" xfId="9" applyFont="1" applyFill="1" applyBorder="1" applyAlignment="1">
      <alignment horizontal="centerContinuous" vertical="center" shrinkToFit="1"/>
    </xf>
    <xf numFmtId="0" fontId="49" fillId="0" borderId="5" xfId="9" applyFont="1" applyFill="1" applyBorder="1" applyAlignment="1">
      <alignment horizontal="centerContinuous" vertical="center" shrinkToFit="1"/>
    </xf>
    <xf numFmtId="0" fontId="49" fillId="0" borderId="9" xfId="9" applyFont="1" applyFill="1" applyBorder="1" applyAlignment="1">
      <alignment horizontal="centerContinuous" vertical="center" shrinkToFit="1"/>
    </xf>
    <xf numFmtId="0" fontId="49" fillId="0" borderId="8" xfId="9" applyFont="1" applyFill="1" applyBorder="1" applyAlignment="1">
      <alignment horizontal="centerContinuous" vertical="center"/>
    </xf>
    <xf numFmtId="0" fontId="49" fillId="0" borderId="5" xfId="9" applyFont="1" applyFill="1" applyBorder="1" applyAlignment="1">
      <alignment horizontal="centerContinuous" vertical="center"/>
    </xf>
    <xf numFmtId="179" fontId="49" fillId="0" borderId="0" xfId="5" applyFont="1" applyFill="1" applyBorder="1" applyAlignment="1">
      <alignment horizontal="right" vertical="center"/>
    </xf>
    <xf numFmtId="198" fontId="48" fillId="0" borderId="19" xfId="9" applyNumberFormat="1" applyFont="1" applyFill="1" applyBorder="1" applyAlignment="1">
      <alignment horizontal="center" vertical="center"/>
    </xf>
    <xf numFmtId="199" fontId="49" fillId="0" borderId="19" xfId="9" applyNumberFormat="1" applyFont="1" applyFill="1" applyBorder="1" applyAlignment="1">
      <alignment horizontal="center" vertical="center"/>
    </xf>
    <xf numFmtId="193" fontId="49" fillId="0" borderId="19" xfId="9" applyNumberFormat="1" applyFont="1" applyFill="1" applyBorder="1" applyAlignment="1">
      <alignment horizontal="center" vertical="center"/>
    </xf>
    <xf numFmtId="41" fontId="49" fillId="0" borderId="19" xfId="9" quotePrefix="1" applyNumberFormat="1" applyFont="1" applyFill="1" applyBorder="1" applyAlignment="1">
      <alignment horizontal="center" vertical="center"/>
    </xf>
    <xf numFmtId="41" fontId="49" fillId="0" borderId="19" xfId="9" applyNumberFormat="1" applyFont="1" applyFill="1" applyBorder="1" applyAlignment="1">
      <alignment horizontal="center" vertical="center" wrapText="1"/>
    </xf>
    <xf numFmtId="41" fontId="49" fillId="0" borderId="19" xfId="200" applyNumberFormat="1" applyFont="1" applyFill="1" applyBorder="1" applyAlignment="1">
      <alignment horizontal="center" vertical="center" wrapText="1"/>
    </xf>
    <xf numFmtId="182" fontId="48" fillId="0" borderId="19" xfId="11" applyNumberFormat="1" applyFont="1" applyFill="1" applyBorder="1" applyAlignment="1">
      <alignment horizontal="center" vertical="center"/>
    </xf>
    <xf numFmtId="3" fontId="48" fillId="0" borderId="19" xfId="9" applyNumberFormat="1" applyFont="1" applyFill="1" applyBorder="1" applyAlignment="1">
      <alignment horizontal="center" vertical="center"/>
    </xf>
    <xf numFmtId="192" fontId="49" fillId="0" borderId="19" xfId="2" applyNumberFormat="1" applyFont="1" applyFill="1" applyBorder="1" applyAlignment="1">
      <alignment horizontal="center" vertical="center" wrapText="1"/>
    </xf>
    <xf numFmtId="0" fontId="49" fillId="0" borderId="11" xfId="9" applyFont="1" applyFill="1" applyBorder="1" applyAlignment="1">
      <alignment horizontal="center" vertical="center"/>
    </xf>
    <xf numFmtId="0" fontId="53" fillId="0" borderId="14" xfId="2" applyNumberFormat="1" applyFont="1" applyFill="1" applyBorder="1" applyAlignment="1">
      <alignment horizontal="center" vertical="center"/>
    </xf>
    <xf numFmtId="0" fontId="53" fillId="0" borderId="6" xfId="9" applyFont="1" applyFill="1" applyBorder="1" applyAlignment="1">
      <alignment horizontal="center" vertical="center"/>
    </xf>
    <xf numFmtId="0" fontId="66" fillId="0" borderId="0" xfId="11" applyFont="1" applyFill="1" applyBorder="1" applyAlignment="1">
      <alignment vertical="center"/>
    </xf>
    <xf numFmtId="179" fontId="49" fillId="0" borderId="0" xfId="5" applyFont="1" applyBorder="1" applyAlignment="1">
      <alignment horizontal="center" vertical="center"/>
    </xf>
    <xf numFmtId="0" fontId="49" fillId="0" borderId="8" xfId="9" applyFont="1" applyFill="1" applyBorder="1" applyAlignment="1">
      <alignment horizontal="center" vertical="center" shrinkToFit="1"/>
    </xf>
    <xf numFmtId="0" fontId="49" fillId="0" borderId="9" xfId="9" applyFont="1" applyFill="1" applyBorder="1" applyAlignment="1">
      <alignment horizontal="center" vertical="center" shrinkToFit="1"/>
    </xf>
    <xf numFmtId="0" fontId="80" fillId="0" borderId="15" xfId="11" applyFont="1" applyFill="1" applyBorder="1" applyAlignment="1">
      <alignment horizontal="center" vertical="center"/>
    </xf>
    <xf numFmtId="193" fontId="80" fillId="0" borderId="19" xfId="11" applyNumberFormat="1" applyFont="1" applyFill="1" applyBorder="1" applyAlignment="1" applyProtection="1">
      <alignment horizontal="right" vertical="center"/>
      <protection locked="0"/>
    </xf>
    <xf numFmtId="37" fontId="80" fillId="0" borderId="19" xfId="5" applyNumberFormat="1" applyFont="1" applyFill="1" applyBorder="1" applyAlignment="1">
      <alignment horizontal="right" vertical="center" wrapText="1"/>
    </xf>
    <xf numFmtId="193" fontId="80" fillId="0" borderId="19" xfId="11" applyNumberFormat="1" applyFont="1" applyFill="1" applyBorder="1" applyAlignment="1">
      <alignment horizontal="right" vertical="center"/>
    </xf>
    <xf numFmtId="193" fontId="80" fillId="0" borderId="19" xfId="9" applyNumberFormat="1" applyFont="1" applyFill="1" applyBorder="1" applyAlignment="1">
      <alignment horizontal="right" vertical="center"/>
    </xf>
    <xf numFmtId="0" fontId="80" fillId="0" borderId="11" xfId="0" applyFont="1" applyBorder="1" applyAlignment="1">
      <alignment horizontal="center" vertical="center"/>
    </xf>
    <xf numFmtId="0" fontId="81" fillId="0" borderId="14" xfId="11" applyFont="1" applyFill="1" applyBorder="1" applyAlignment="1">
      <alignment horizontal="center" vertical="center"/>
    </xf>
    <xf numFmtId="193" fontId="81" fillId="0" borderId="4" xfId="11" applyNumberFormat="1" applyFont="1" applyFill="1" applyBorder="1" applyAlignment="1" applyProtection="1">
      <alignment horizontal="right" vertical="center"/>
      <protection locked="0"/>
    </xf>
    <xf numFmtId="37" fontId="81" fillId="0" borderId="4" xfId="5" applyNumberFormat="1" applyFont="1" applyFill="1" applyBorder="1" applyAlignment="1">
      <alignment horizontal="right" vertical="center" wrapText="1"/>
    </xf>
    <xf numFmtId="193" fontId="81" fillId="0" borderId="4" xfId="11" applyNumberFormat="1" applyFont="1" applyFill="1" applyBorder="1" applyAlignment="1">
      <alignment horizontal="right" vertical="center"/>
    </xf>
    <xf numFmtId="193" fontId="81" fillId="0" borderId="4" xfId="9" applyNumberFormat="1" applyFont="1" applyFill="1" applyBorder="1" applyAlignment="1">
      <alignment horizontal="right" vertical="center"/>
    </xf>
    <xf numFmtId="0" fontId="81" fillId="0" borderId="6" xfId="0" applyFont="1" applyBorder="1" applyAlignment="1">
      <alignment horizontal="center" vertical="center"/>
    </xf>
    <xf numFmtId="0" fontId="66" fillId="0" borderId="0" xfId="0" applyFont="1" applyFill="1" applyBorder="1"/>
    <xf numFmtId="0" fontId="42" fillId="0" borderId="0" xfId="5" applyNumberFormat="1" applyFont="1" applyFill="1" applyBorder="1" applyAlignment="1">
      <alignment horizontal="center" vertical="center"/>
    </xf>
    <xf numFmtId="0" fontId="43" fillId="0" borderId="15" xfId="11" applyFont="1" applyFill="1" applyBorder="1" applyAlignment="1">
      <alignment horizontal="center" vertical="center"/>
    </xf>
    <xf numFmtId="0" fontId="43" fillId="0" borderId="19" xfId="9" applyFont="1" applyFill="1" applyBorder="1" applyAlignment="1">
      <alignment horizontal="center" vertical="center"/>
    </xf>
    <xf numFmtId="193" fontId="82" fillId="0" borderId="19" xfId="202" applyNumberFormat="1" applyFont="1" applyFill="1" applyBorder="1" applyAlignment="1">
      <alignment horizontal="center" vertical="center"/>
    </xf>
    <xf numFmtId="0" fontId="43" fillId="0" borderId="11" xfId="201" applyFont="1" applyFill="1" applyBorder="1" applyAlignment="1" applyProtection="1">
      <alignment horizontal="center" vertical="center"/>
    </xf>
    <xf numFmtId="0" fontId="66" fillId="0" borderId="14" xfId="11" applyFont="1" applyFill="1" applyBorder="1" applyAlignment="1">
      <alignment horizontal="center" vertical="center"/>
    </xf>
    <xf numFmtId="0" fontId="66" fillId="0" borderId="4" xfId="9" applyFont="1" applyFill="1" applyBorder="1" applyAlignment="1">
      <alignment horizontal="center" vertical="center"/>
    </xf>
    <xf numFmtId="193" fontId="83" fillId="0" borderId="4" xfId="202" applyNumberFormat="1" applyFont="1" applyFill="1" applyBorder="1" applyAlignment="1">
      <alignment horizontal="center" vertical="center"/>
    </xf>
    <xf numFmtId="0" fontId="66" fillId="0" borderId="6" xfId="201" applyFont="1" applyFill="1" applyBorder="1" applyAlignment="1" applyProtection="1">
      <alignment horizontal="center" vertical="center"/>
    </xf>
    <xf numFmtId="198" fontId="48" fillId="0" borderId="0" xfId="9" applyNumberFormat="1" applyFont="1" applyFill="1" applyBorder="1" applyAlignment="1">
      <alignment horizontal="center" vertical="center"/>
    </xf>
    <xf numFmtId="199" fontId="49" fillId="0" borderId="0" xfId="9" applyNumberFormat="1" applyFont="1" applyFill="1" applyBorder="1" applyAlignment="1">
      <alignment horizontal="center" vertical="center"/>
    </xf>
    <xf numFmtId="193" fontId="49" fillId="0" borderId="0" xfId="9" applyNumberFormat="1" applyFont="1" applyFill="1" applyBorder="1" applyAlignment="1">
      <alignment horizontal="center" vertical="center"/>
    </xf>
    <xf numFmtId="41" fontId="49" fillId="0" borderId="0" xfId="9" quotePrefix="1" applyNumberFormat="1" applyFont="1" applyFill="1" applyBorder="1" applyAlignment="1">
      <alignment horizontal="center" vertical="center"/>
    </xf>
    <xf numFmtId="41" fontId="49" fillId="0" borderId="0" xfId="9" applyNumberFormat="1" applyFont="1" applyFill="1" applyBorder="1" applyAlignment="1">
      <alignment horizontal="center" vertical="center" wrapText="1"/>
    </xf>
    <xf numFmtId="41" fontId="49" fillId="0" borderId="0" xfId="200" applyNumberFormat="1" applyFont="1" applyFill="1" applyBorder="1" applyAlignment="1">
      <alignment horizontal="center" vertical="center" wrapText="1"/>
    </xf>
    <xf numFmtId="182" fontId="48" fillId="0" borderId="0" xfId="11" applyNumberFormat="1" applyFont="1" applyFill="1" applyBorder="1" applyAlignment="1">
      <alignment horizontal="center" vertical="center"/>
    </xf>
    <xf numFmtId="3" fontId="48" fillId="0" borderId="0" xfId="9" applyNumberFormat="1" applyFont="1" applyFill="1" applyBorder="1" applyAlignment="1">
      <alignment horizontal="center" vertical="center"/>
    </xf>
    <xf numFmtId="192" fontId="49" fillId="0" borderId="0" xfId="2" applyNumberFormat="1" applyFont="1" applyFill="1" applyBorder="1" applyAlignment="1">
      <alignment horizontal="center" vertical="center" wrapText="1"/>
    </xf>
    <xf numFmtId="179" fontId="86" fillId="0" borderId="4" xfId="202" applyNumberFormat="1" applyFont="1" applyFill="1" applyBorder="1" applyAlignment="1">
      <alignment horizontal="center" vertical="center" wrapText="1"/>
    </xf>
    <xf numFmtId="199" fontId="86" fillId="0" borderId="4" xfId="202" applyNumberFormat="1" applyFont="1" applyFill="1" applyBorder="1" applyAlignment="1">
      <alignment horizontal="center" vertical="center"/>
    </xf>
    <xf numFmtId="41" fontId="86" fillId="0" borderId="36" xfId="202" applyNumberFormat="1" applyFont="1" applyFill="1" applyBorder="1" applyAlignment="1">
      <alignment horizontal="center" vertical="center" wrapText="1"/>
    </xf>
    <xf numFmtId="193" fontId="86" fillId="0" borderId="4" xfId="202" applyNumberFormat="1" applyFont="1" applyFill="1" applyBorder="1" applyAlignment="1">
      <alignment horizontal="center" vertical="center"/>
    </xf>
    <xf numFmtId="41" fontId="86" fillId="0" borderId="4" xfId="202" quotePrefix="1" applyNumberFormat="1" applyFont="1" applyFill="1" applyBorder="1" applyAlignment="1">
      <alignment horizontal="center" vertical="center"/>
    </xf>
    <xf numFmtId="193" fontId="86" fillId="0" borderId="4" xfId="202" applyNumberFormat="1" applyFont="1" applyFill="1" applyBorder="1" applyAlignment="1">
      <alignment horizontal="center" vertical="center" wrapText="1"/>
    </xf>
    <xf numFmtId="193" fontId="86" fillId="0" borderId="36" xfId="202" applyNumberFormat="1" applyFont="1" applyFill="1" applyBorder="1" applyAlignment="1">
      <alignment horizontal="center" vertical="center" wrapText="1"/>
    </xf>
    <xf numFmtId="193" fontId="86" fillId="0" borderId="4" xfId="202" applyNumberFormat="1" applyFont="1" applyFill="1" applyBorder="1" applyAlignment="1">
      <alignment horizontal="right" vertical="center" wrapText="1"/>
    </xf>
    <xf numFmtId="193" fontId="86" fillId="0" borderId="4" xfId="200" applyNumberFormat="1" applyFont="1" applyFill="1" applyBorder="1" applyAlignment="1">
      <alignment horizontal="right" vertical="center" wrapText="1"/>
    </xf>
    <xf numFmtId="193" fontId="86" fillId="0" borderId="36" xfId="202" applyNumberFormat="1" applyFont="1" applyFill="1" applyBorder="1" applyAlignment="1">
      <alignment horizontal="right" vertical="center" wrapText="1"/>
    </xf>
    <xf numFmtId="41" fontId="86" fillId="0" borderId="4" xfId="202" applyNumberFormat="1" applyFont="1" applyFill="1" applyBorder="1" applyAlignment="1">
      <alignment horizontal="center" vertical="center" wrapText="1"/>
    </xf>
    <xf numFmtId="0" fontId="80" fillId="0" borderId="9" xfId="11" applyFont="1" applyFill="1" applyBorder="1" applyAlignment="1">
      <alignment horizontal="center" vertical="center"/>
    </xf>
    <xf numFmtId="193" fontId="80" fillId="0" borderId="0" xfId="11" applyNumberFormat="1" applyFont="1" applyFill="1" applyBorder="1" applyAlignment="1" applyProtection="1">
      <alignment horizontal="right" vertical="center"/>
      <protection locked="0"/>
    </xf>
    <xf numFmtId="37" fontId="80" fillId="0" borderId="0" xfId="5" applyNumberFormat="1" applyFont="1" applyFill="1" applyBorder="1" applyAlignment="1">
      <alignment horizontal="right" vertical="center" wrapText="1"/>
    </xf>
    <xf numFmtId="193" fontId="80" fillId="0" borderId="0" xfId="11" applyNumberFormat="1" applyFont="1" applyFill="1" applyBorder="1" applyAlignment="1">
      <alignment horizontal="right" vertical="center"/>
    </xf>
    <xf numFmtId="193" fontId="80" fillId="0" borderId="0" xfId="9" applyNumberFormat="1" applyFont="1" applyFill="1" applyBorder="1" applyAlignment="1">
      <alignment horizontal="right" vertical="center"/>
    </xf>
    <xf numFmtId="0" fontId="80" fillId="0" borderId="5" xfId="0" applyFont="1" applyBorder="1" applyAlignment="1">
      <alignment horizontal="center" vertical="center"/>
    </xf>
    <xf numFmtId="0" fontId="43" fillId="0" borderId="9" xfId="11" applyFont="1" applyFill="1" applyBorder="1" applyAlignment="1">
      <alignment horizontal="center" vertical="center"/>
    </xf>
    <xf numFmtId="0" fontId="43" fillId="0" borderId="0" xfId="9" applyFont="1" applyFill="1" applyBorder="1" applyAlignment="1">
      <alignment horizontal="center" vertical="center"/>
    </xf>
    <xf numFmtId="193" fontId="82" fillId="0" borderId="0" xfId="202" applyNumberFormat="1" applyFont="1" applyFill="1" applyBorder="1" applyAlignment="1">
      <alignment horizontal="center" vertical="center"/>
    </xf>
    <xf numFmtId="0" fontId="43" fillId="0" borderId="5" xfId="201" applyFont="1" applyFill="1" applyBorder="1" applyAlignment="1" applyProtection="1">
      <alignment horizontal="center" vertical="center"/>
    </xf>
    <xf numFmtId="0" fontId="43" fillId="0" borderId="8" xfId="0" quotePrefix="1" applyFont="1" applyBorder="1" applyAlignment="1">
      <alignment horizontal="center" vertical="center"/>
    </xf>
    <xf numFmtId="0" fontId="66" fillId="0" borderId="4" xfId="0" quotePrefix="1" applyFont="1" applyBorder="1" applyAlignment="1">
      <alignment horizontal="center" vertical="center"/>
    </xf>
    <xf numFmtId="0" fontId="66" fillId="0" borderId="4" xfId="2" applyNumberFormat="1" applyFont="1" applyBorder="1" applyAlignment="1">
      <alignment horizontal="right" vertical="center"/>
    </xf>
    <xf numFmtId="0" fontId="43" fillId="0" borderId="0" xfId="2" applyNumberFormat="1" applyFont="1" applyBorder="1" applyAlignment="1">
      <alignment horizontal="right" vertical="center"/>
    </xf>
    <xf numFmtId="179" fontId="66" fillId="0" borderId="4" xfId="3" applyFont="1" applyBorder="1" applyAlignment="1">
      <alignment horizontal="right" vertical="center"/>
    </xf>
    <xf numFmtId="0" fontId="66" fillId="0" borderId="4" xfId="0" applyFont="1" applyBorder="1" applyAlignment="1">
      <alignment horizontal="right" vertical="center"/>
    </xf>
    <xf numFmtId="0" fontId="66" fillId="0" borderId="4" xfId="0" applyNumberFormat="1" applyFont="1" applyBorder="1" applyAlignment="1">
      <alignment horizontal="right" vertical="center"/>
    </xf>
    <xf numFmtId="0" fontId="42" fillId="0" borderId="0" xfId="11" applyFont="1" applyFill="1" applyBorder="1" applyAlignment="1">
      <alignment horizontal="center" vertical="center"/>
    </xf>
    <xf numFmtId="192" fontId="42" fillId="0" borderId="9" xfId="11" applyNumberFormat="1" applyFont="1" applyFill="1" applyBorder="1" applyAlignment="1">
      <alignment horizontal="right" vertical="center"/>
    </xf>
    <xf numFmtId="0" fontId="67" fillId="0" borderId="4" xfId="11" applyFont="1" applyFill="1" applyBorder="1" applyAlignment="1">
      <alignment horizontal="center" vertical="center"/>
    </xf>
    <xf numFmtId="192" fontId="67" fillId="0" borderId="4" xfId="11" applyNumberFormat="1" applyFont="1" applyFill="1" applyBorder="1" applyAlignment="1">
      <alignment horizontal="right" vertical="center"/>
    </xf>
    <xf numFmtId="192" fontId="67" fillId="0" borderId="4" xfId="11" quotePrefix="1" applyNumberFormat="1" applyFont="1" applyFill="1" applyBorder="1" applyAlignment="1">
      <alignment horizontal="right" vertical="center"/>
    </xf>
    <xf numFmtId="192" fontId="67" fillId="0" borderId="4" xfId="5" applyNumberFormat="1" applyFont="1" applyFill="1" applyBorder="1" applyAlignment="1">
      <alignment horizontal="right" vertical="center"/>
    </xf>
    <xf numFmtId="0" fontId="67" fillId="0" borderId="14" xfId="0" applyFont="1" applyFill="1" applyBorder="1" applyAlignment="1">
      <alignment horizontal="center" vertical="center"/>
    </xf>
    <xf numFmtId="195" fontId="66" fillId="0" borderId="4" xfId="0" applyNumberFormat="1" applyFont="1" applyBorder="1" applyAlignment="1">
      <alignment horizontal="right" vertical="center"/>
    </xf>
    <xf numFmtId="193" fontId="66" fillId="0" borderId="4" xfId="0" quotePrefix="1" applyNumberFormat="1" applyFont="1" applyBorder="1" applyAlignment="1">
      <alignment horizontal="right" vertical="center"/>
    </xf>
    <xf numFmtId="0" fontId="66" fillId="0" borderId="4" xfId="0" quotePrefix="1" applyFont="1" applyFill="1" applyBorder="1" applyAlignment="1">
      <alignment horizontal="center" vertical="center"/>
    </xf>
    <xf numFmtId="194" fontId="92" fillId="0" borderId="4" xfId="11" applyNumberFormat="1" applyFont="1" applyFill="1" applyBorder="1" applyAlignment="1">
      <alignment horizontal="right" vertical="center"/>
    </xf>
    <xf numFmtId="194" fontId="66" fillId="0" borderId="4" xfId="11" applyNumberFormat="1" applyFont="1" applyFill="1" applyBorder="1" applyAlignment="1">
      <alignment horizontal="right" vertical="center"/>
    </xf>
    <xf numFmtId="0" fontId="66" fillId="0" borderId="14" xfId="0" quotePrefix="1" applyFont="1" applyFill="1" applyBorder="1" applyAlignment="1">
      <alignment horizontal="center" vertical="center"/>
    </xf>
    <xf numFmtId="194" fontId="43" fillId="0" borderId="9" xfId="11" applyNumberFormat="1" applyFont="1" applyFill="1" applyBorder="1" applyAlignment="1">
      <alignment horizontal="right" vertical="center"/>
    </xf>
    <xf numFmtId="194" fontId="92" fillId="0" borderId="4" xfId="11" applyNumberFormat="1" applyFont="1" applyFill="1" applyBorder="1" applyAlignment="1" applyProtection="1">
      <alignment horizontal="right" vertical="center"/>
    </xf>
    <xf numFmtId="200" fontId="67" fillId="0" borderId="4" xfId="11" applyNumberFormat="1" applyFont="1" applyFill="1" applyBorder="1" applyAlignment="1">
      <alignment horizontal="right" vertical="center"/>
    </xf>
    <xf numFmtId="0" fontId="66" fillId="0" borderId="14" xfId="0" applyFont="1" applyFill="1" applyBorder="1" applyAlignment="1">
      <alignment horizontal="center" vertical="center"/>
    </xf>
    <xf numFmtId="0" fontId="43" fillId="0" borderId="0" xfId="5" quotePrefix="1" applyNumberFormat="1" applyFont="1" applyBorder="1" applyAlignment="1">
      <alignment horizontal="center" vertical="center"/>
    </xf>
    <xf numFmtId="179" fontId="43" fillId="0" borderId="9" xfId="5" applyFont="1" applyBorder="1" applyAlignment="1">
      <alignment horizontal="right" vertical="center" shrinkToFit="1"/>
    </xf>
    <xf numFmtId="0" fontId="66" fillId="0" borderId="4" xfId="5" quotePrefix="1" applyNumberFormat="1" applyFont="1" applyBorder="1" applyAlignment="1">
      <alignment horizontal="center" vertical="center"/>
    </xf>
    <xf numFmtId="179" fontId="66" fillId="0" borderId="4" xfId="2" applyFont="1" applyBorder="1" applyAlignment="1">
      <alignment horizontal="right" vertical="center" shrinkToFit="1"/>
    </xf>
    <xf numFmtId="179" fontId="66" fillId="0" borderId="4" xfId="5" applyFont="1" applyBorder="1" applyAlignment="1">
      <alignment horizontal="right" vertical="center" shrinkToFit="1"/>
    </xf>
    <xf numFmtId="0" fontId="66" fillId="0" borderId="14" xfId="5" quotePrefix="1" applyNumberFormat="1" applyFont="1" applyBorder="1" applyAlignment="1">
      <alignment horizontal="center" vertical="center"/>
    </xf>
    <xf numFmtId="201" fontId="86" fillId="0" borderId="14" xfId="206" applyNumberFormat="1" applyFont="1" applyFill="1" applyBorder="1" applyAlignment="1">
      <alignment horizontal="right" vertical="center" shrinkToFit="1"/>
    </xf>
    <xf numFmtId="201" fontId="86" fillId="0" borderId="4" xfId="206" applyNumberFormat="1" applyFont="1" applyFill="1" applyBorder="1" applyAlignment="1">
      <alignment horizontal="right" vertical="center" shrinkToFit="1"/>
    </xf>
    <xf numFmtId="201" fontId="86" fillId="0" borderId="4" xfId="207" applyNumberFormat="1" applyFont="1" applyFill="1" applyBorder="1" applyAlignment="1">
      <alignment horizontal="right" vertical="center" shrinkToFit="1"/>
    </xf>
    <xf numFmtId="196" fontId="43" fillId="0" borderId="0" xfId="2" applyNumberFormat="1" applyFont="1" applyBorder="1" applyAlignment="1">
      <alignment horizontal="right" vertical="center"/>
    </xf>
    <xf numFmtId="196" fontId="66" fillId="0" borderId="4" xfId="2" applyNumberFormat="1" applyFont="1" applyBorder="1" applyAlignment="1">
      <alignment horizontal="right" vertical="center"/>
    </xf>
    <xf numFmtId="179" fontId="66" fillId="0" borderId="4" xfId="2" quotePrefix="1" applyFont="1" applyBorder="1" applyAlignment="1">
      <alignment horizontal="right" vertical="center" shrinkToFit="1"/>
    </xf>
    <xf numFmtId="179" fontId="66" fillId="0" borderId="6" xfId="2" applyFont="1" applyBorder="1" applyAlignment="1">
      <alignment horizontal="right" vertical="center" shrinkToFit="1"/>
    </xf>
    <xf numFmtId="0" fontId="39" fillId="0" borderId="5" xfId="0" applyFont="1" applyBorder="1" applyAlignment="1">
      <alignment horizontal="center" vertical="center"/>
    </xf>
    <xf numFmtId="0" fontId="42" fillId="2" borderId="5" xfId="0" applyFont="1" applyFill="1" applyBorder="1" applyAlignment="1">
      <alignment horizontal="centerContinuous" vertical="center"/>
    </xf>
    <xf numFmtId="0" fontId="39" fillId="2" borderId="5" xfId="0" applyFont="1" applyFill="1" applyBorder="1" applyAlignment="1">
      <alignment horizontal="centerContinuous" vertical="center"/>
    </xf>
    <xf numFmtId="0" fontId="39" fillId="2" borderId="6" xfId="0" applyFont="1" applyFill="1" applyBorder="1" applyAlignment="1">
      <alignment horizontal="center" vertical="center"/>
    </xf>
    <xf numFmtId="0" fontId="42" fillId="0" borderId="18" xfId="10" applyFont="1" applyBorder="1" applyAlignment="1">
      <alignment horizontal="center" vertical="center"/>
    </xf>
    <xf numFmtId="0" fontId="42" fillId="0" borderId="20" xfId="10" applyFont="1" applyBorder="1" applyAlignment="1">
      <alignment horizontal="center" vertical="center"/>
    </xf>
    <xf numFmtId="0" fontId="42" fillId="0" borderId="6" xfId="1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 wrapText="1"/>
    </xf>
    <xf numFmtId="179" fontId="43" fillId="0" borderId="5" xfId="5" applyFont="1" applyBorder="1" applyAlignment="1">
      <alignment horizontal="center" vertical="center"/>
    </xf>
    <xf numFmtId="179" fontId="43" fillId="0" borderId="6" xfId="5" applyFont="1" applyBorder="1" applyAlignment="1">
      <alignment horizontal="center" vertical="center"/>
    </xf>
    <xf numFmtId="179" fontId="43" fillId="0" borderId="9" xfId="5" applyFont="1" applyBorder="1" applyAlignment="1">
      <alignment horizontal="center" vertical="center" shrinkToFit="1"/>
    </xf>
    <xf numFmtId="0" fontId="55" fillId="0" borderId="0" xfId="0" applyFont="1" applyBorder="1"/>
    <xf numFmtId="179" fontId="42" fillId="0" borderId="9" xfId="5" applyFont="1" applyBorder="1" applyAlignment="1">
      <alignment horizontal="center" vertical="center"/>
    </xf>
    <xf numFmtId="179" fontId="42" fillId="0" borderId="14" xfId="5" applyFont="1" applyBorder="1" applyAlignment="1">
      <alignment horizontal="center" vertical="center"/>
    </xf>
    <xf numFmtId="0" fontId="49" fillId="0" borderId="9" xfId="9" applyFont="1" applyFill="1" applyBorder="1" applyAlignment="1">
      <alignment horizontal="center" vertical="center"/>
    </xf>
    <xf numFmtId="0" fontId="49" fillId="0" borderId="5" xfId="9" applyFont="1" applyFill="1" applyBorder="1" applyAlignment="1">
      <alignment horizontal="center" vertical="center"/>
    </xf>
    <xf numFmtId="197" fontId="44" fillId="0" borderId="0" xfId="9" applyNumberFormat="1" applyFont="1" applyFill="1" applyAlignment="1">
      <alignment horizontal="center"/>
    </xf>
    <xf numFmtId="197" fontId="49" fillId="0" borderId="9" xfId="9" applyNumberFormat="1" applyFont="1" applyFill="1" applyBorder="1" applyAlignment="1">
      <alignment horizontal="center" vertical="center"/>
    </xf>
    <xf numFmtId="197" fontId="49" fillId="0" borderId="5" xfId="9" applyNumberFormat="1" applyFont="1" applyFill="1" applyBorder="1" applyAlignment="1">
      <alignment horizontal="center" vertical="center"/>
    </xf>
    <xf numFmtId="197" fontId="49" fillId="0" borderId="8" xfId="9" applyNumberFormat="1" applyFont="1" applyFill="1" applyBorder="1" applyAlignment="1">
      <alignment horizontal="center" vertical="center"/>
    </xf>
    <xf numFmtId="197" fontId="49" fillId="0" borderId="15" xfId="9" applyNumberFormat="1" applyFont="1" applyFill="1" applyBorder="1" applyAlignment="1">
      <alignment horizontal="center" vertical="center"/>
    </xf>
    <xf numFmtId="197" fontId="49" fillId="0" borderId="9" xfId="9" applyNumberFormat="1" applyFont="1" applyFill="1" applyBorder="1" applyAlignment="1">
      <alignment horizontal="center" vertical="center" shrinkToFit="1"/>
    </xf>
    <xf numFmtId="197" fontId="49" fillId="0" borderId="5" xfId="9" applyNumberFormat="1" applyFont="1" applyFill="1" applyBorder="1" applyAlignment="1">
      <alignment horizontal="center" vertical="center" shrinkToFit="1"/>
    </xf>
    <xf numFmtId="0" fontId="43" fillId="0" borderId="25" xfId="199" applyNumberFormat="1" applyFont="1" applyFill="1" applyBorder="1" applyAlignment="1">
      <alignment horizontal="center" vertical="center" wrapText="1"/>
    </xf>
    <xf numFmtId="0" fontId="43" fillId="0" borderId="25" xfId="199" applyNumberFormat="1" applyFont="1" applyFill="1" applyBorder="1" applyAlignment="1">
      <alignment horizontal="center" vertical="center"/>
    </xf>
    <xf numFmtId="0" fontId="43" fillId="0" borderId="23" xfId="199" applyNumberFormat="1" applyFont="1" applyFill="1" applyBorder="1" applyAlignment="1">
      <alignment horizontal="center" vertical="center" wrapText="1"/>
    </xf>
    <xf numFmtId="179" fontId="43" fillId="0" borderId="4" xfId="10" applyNumberFormat="1" applyFont="1" applyBorder="1" applyAlignment="1">
      <alignment horizontal="right" vertical="center"/>
    </xf>
    <xf numFmtId="179" fontId="43" fillId="0" borderId="9" xfId="10" applyNumberFormat="1" applyFont="1" applyBorder="1" applyAlignment="1">
      <alignment vertical="center"/>
    </xf>
    <xf numFmtId="179" fontId="43" fillId="0" borderId="0" xfId="10" applyNumberFormat="1" applyFont="1" applyBorder="1" applyAlignment="1">
      <alignment vertical="center"/>
    </xf>
    <xf numFmtId="1" fontId="43" fillId="0" borderId="9" xfId="2" applyNumberFormat="1" applyFont="1" applyBorder="1" applyAlignment="1">
      <alignment horizontal="distributed" vertical="distributed" shrinkToFit="1"/>
    </xf>
    <xf numFmtId="179" fontId="43" fillId="0" borderId="14" xfId="10" applyNumberFormat="1" applyFont="1" applyBorder="1" applyAlignment="1">
      <alignment vertical="center"/>
    </xf>
    <xf numFmtId="179" fontId="43" fillId="0" borderId="4" xfId="10" applyNumberFormat="1" applyFont="1" applyBorder="1" applyAlignment="1">
      <alignment vertical="center"/>
    </xf>
    <xf numFmtId="1" fontId="43" fillId="0" borderId="14" xfId="2" applyNumberFormat="1" applyFont="1" applyBorder="1" applyAlignment="1">
      <alignment horizontal="distributed" vertical="distributed" shrinkToFit="1"/>
    </xf>
    <xf numFmtId="0" fontId="42" fillId="0" borderId="18" xfId="10" applyFont="1" applyBorder="1" applyAlignment="1">
      <alignment horizontal="center" vertical="center"/>
    </xf>
    <xf numFmtId="0" fontId="42" fillId="0" borderId="16" xfId="10" applyFont="1" applyBorder="1" applyAlignment="1">
      <alignment horizontal="center" vertical="center"/>
    </xf>
    <xf numFmtId="0" fontId="42" fillId="0" borderId="14" xfId="10" applyFont="1" applyBorder="1" applyAlignment="1">
      <alignment horizontal="center" vertical="center"/>
    </xf>
    <xf numFmtId="0" fontId="42" fillId="0" borderId="4" xfId="10" applyFont="1" applyBorder="1" applyAlignment="1">
      <alignment horizontal="center" vertical="center"/>
    </xf>
    <xf numFmtId="0" fontId="42" fillId="0" borderId="18" xfId="5" applyNumberFormat="1" applyFont="1" applyBorder="1" applyAlignment="1">
      <alignment horizontal="center" vertical="center" wrapText="1"/>
    </xf>
    <xf numFmtId="0" fontId="55" fillId="0" borderId="9" xfId="10" applyFont="1" applyBorder="1" applyAlignment="1">
      <alignment vertical="center"/>
    </xf>
    <xf numFmtId="0" fontId="55" fillId="0" borderId="14" xfId="10" applyFont="1" applyBorder="1" applyAlignment="1">
      <alignment vertical="center"/>
    </xf>
    <xf numFmtId="0" fontId="42" fillId="0" borderId="20" xfId="10" applyFont="1" applyBorder="1" applyAlignment="1">
      <alignment horizontal="center" vertical="center"/>
    </xf>
    <xf numFmtId="0" fontId="42" fillId="0" borderId="6" xfId="10" applyFont="1" applyBorder="1" applyAlignment="1">
      <alignment horizontal="center" vertical="center"/>
    </xf>
    <xf numFmtId="0" fontId="61" fillId="0" borderId="0" xfId="0" applyNumberFormat="1" applyFont="1" applyAlignment="1">
      <alignment horizontal="center" vertical="top"/>
    </xf>
    <xf numFmtId="0" fontId="61" fillId="0" borderId="0" xfId="0" applyFont="1" applyAlignment="1">
      <alignment horizontal="center" vertical="top"/>
    </xf>
    <xf numFmtId="0" fontId="42" fillId="0" borderId="21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197" fontId="44" fillId="0" borderId="0" xfId="9" applyNumberFormat="1" applyFont="1" applyFill="1" applyAlignment="1">
      <alignment horizontal="center"/>
    </xf>
    <xf numFmtId="197" fontId="49" fillId="0" borderId="9" xfId="9" applyNumberFormat="1" applyFont="1" applyFill="1" applyBorder="1" applyAlignment="1">
      <alignment horizontal="center" vertical="center"/>
    </xf>
    <xf numFmtId="197" fontId="49" fillId="0" borderId="5" xfId="9" applyNumberFormat="1" applyFont="1" applyFill="1" applyBorder="1" applyAlignment="1">
      <alignment horizontal="center" vertical="center"/>
    </xf>
    <xf numFmtId="197" fontId="49" fillId="0" borderId="32" xfId="9" applyNumberFormat="1" applyFont="1" applyFill="1" applyBorder="1" applyAlignment="1">
      <alignment horizontal="center" vertical="center" wrapText="1"/>
    </xf>
    <xf numFmtId="197" fontId="49" fillId="0" borderId="8" xfId="9" applyNumberFormat="1" applyFont="1" applyFill="1" applyBorder="1" applyAlignment="1">
      <alignment horizontal="center" vertical="center"/>
    </xf>
    <xf numFmtId="197" fontId="49" fillId="0" borderId="15" xfId="9" applyNumberFormat="1" applyFont="1" applyFill="1" applyBorder="1" applyAlignment="1">
      <alignment horizontal="center" vertical="center"/>
    </xf>
    <xf numFmtId="197" fontId="49" fillId="0" borderId="19" xfId="9" applyNumberFormat="1" applyFont="1" applyFill="1" applyBorder="1" applyAlignment="1">
      <alignment horizontal="center" vertical="center"/>
    </xf>
    <xf numFmtId="197" fontId="49" fillId="0" borderId="11" xfId="9" applyNumberFormat="1" applyFont="1" applyFill="1" applyBorder="1" applyAlignment="1">
      <alignment horizontal="center" vertical="center"/>
    </xf>
    <xf numFmtId="197" fontId="49" fillId="0" borderId="9" xfId="9" applyNumberFormat="1" applyFont="1" applyFill="1" applyBorder="1" applyAlignment="1">
      <alignment horizontal="center" vertical="center" shrinkToFit="1"/>
    </xf>
    <xf numFmtId="197" fontId="49" fillId="0" borderId="5" xfId="9" applyNumberFormat="1" applyFont="1" applyFill="1" applyBorder="1" applyAlignment="1">
      <alignment horizontal="center" vertical="center" shrinkToFit="1"/>
    </xf>
    <xf numFmtId="198" fontId="49" fillId="0" borderId="9" xfId="9" applyNumberFormat="1" applyFont="1" applyFill="1" applyBorder="1" applyAlignment="1">
      <alignment horizontal="center" vertical="center"/>
    </xf>
    <xf numFmtId="198" fontId="49" fillId="0" borderId="5" xfId="9" applyNumberFormat="1" applyFont="1" applyFill="1" applyBorder="1" applyAlignment="1">
      <alignment horizontal="center" vertical="center"/>
    </xf>
    <xf numFmtId="0" fontId="49" fillId="0" borderId="9" xfId="9" applyFont="1" applyFill="1" applyBorder="1" applyAlignment="1">
      <alignment horizontal="center" vertical="center"/>
    </xf>
    <xf numFmtId="0" fontId="49" fillId="0" borderId="5" xfId="9" applyFont="1" applyFill="1" applyBorder="1" applyAlignment="1">
      <alignment horizontal="center" vertical="center"/>
    </xf>
    <xf numFmtId="0" fontId="49" fillId="0" borderId="9" xfId="9" applyFont="1" applyFill="1" applyBorder="1" applyAlignment="1">
      <alignment horizontal="center" vertical="center" shrinkToFit="1"/>
    </xf>
    <xf numFmtId="0" fontId="49" fillId="0" borderId="5" xfId="9" applyFont="1" applyFill="1" applyBorder="1" applyAlignment="1">
      <alignment horizontal="center" vertical="center" shrinkToFit="1"/>
    </xf>
    <xf numFmtId="0" fontId="44" fillId="0" borderId="0" xfId="9" applyFont="1" applyBorder="1" applyAlignment="1">
      <alignment horizontal="center" wrapText="1"/>
    </xf>
    <xf numFmtId="0" fontId="49" fillId="0" borderId="14" xfId="9" applyFont="1" applyFill="1" applyBorder="1" applyAlignment="1">
      <alignment horizontal="center" vertical="center" shrinkToFit="1"/>
    </xf>
    <xf numFmtId="0" fontId="49" fillId="0" borderId="4" xfId="9" applyFont="1" applyFill="1" applyBorder="1" applyAlignment="1">
      <alignment horizontal="center" vertical="center" shrinkToFit="1"/>
    </xf>
    <xf numFmtId="0" fontId="49" fillId="0" borderId="6" xfId="9" applyFont="1" applyFill="1" applyBorder="1" applyAlignment="1">
      <alignment horizontal="center" vertical="center" shrinkToFit="1"/>
    </xf>
    <xf numFmtId="0" fontId="49" fillId="0" borderId="19" xfId="9" applyFont="1" applyFill="1" applyBorder="1" applyAlignment="1">
      <alignment horizontal="center" vertical="center"/>
    </xf>
    <xf numFmtId="0" fontId="61" fillId="0" borderId="0" xfId="9" applyNumberFormat="1" applyFont="1" applyFill="1" applyAlignment="1">
      <alignment horizontal="center" wrapText="1"/>
    </xf>
    <xf numFmtId="0" fontId="61" fillId="0" borderId="0" xfId="9" applyNumberFormat="1" applyFont="1" applyFill="1" applyAlignment="1">
      <alignment horizontal="center"/>
    </xf>
    <xf numFmtId="0" fontId="42" fillId="0" borderId="30" xfId="9" applyFont="1" applyFill="1" applyBorder="1" applyAlignment="1">
      <alignment horizontal="center" vertical="center" wrapText="1"/>
    </xf>
    <xf numFmtId="0" fontId="42" fillId="0" borderId="31" xfId="9" applyFont="1" applyFill="1" applyBorder="1" applyAlignment="1">
      <alignment horizontal="center" vertical="center"/>
    </xf>
    <xf numFmtId="0" fontId="42" fillId="0" borderId="0" xfId="9" applyFont="1" applyFill="1" applyAlignment="1">
      <alignment horizontal="center"/>
    </xf>
    <xf numFmtId="0" fontId="61" fillId="0" borderId="0" xfId="0" applyFont="1" applyBorder="1" applyAlignment="1">
      <alignment horizontal="center" vertical="top"/>
    </xf>
    <xf numFmtId="179" fontId="43" fillId="0" borderId="18" xfId="5" applyFont="1" applyBorder="1" applyAlignment="1">
      <alignment horizontal="center" vertical="center"/>
    </xf>
    <xf numFmtId="179" fontId="43" fillId="0" borderId="9" xfId="5" applyFont="1" applyBorder="1" applyAlignment="1">
      <alignment horizontal="center" vertical="center"/>
    </xf>
    <xf numFmtId="179" fontId="43" fillId="0" borderId="14" xfId="5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179" fontId="43" fillId="0" borderId="20" xfId="5" applyFont="1" applyBorder="1" applyAlignment="1">
      <alignment horizontal="center" vertical="center"/>
    </xf>
    <xf numFmtId="179" fontId="43" fillId="0" borderId="5" xfId="5" applyFont="1" applyBorder="1" applyAlignment="1">
      <alignment horizontal="center" vertical="center"/>
    </xf>
    <xf numFmtId="179" fontId="43" fillId="0" borderId="6" xfId="5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179" fontId="43" fillId="0" borderId="20" xfId="5" applyFont="1" applyBorder="1" applyAlignment="1">
      <alignment horizontal="center" vertical="center" wrapText="1"/>
    </xf>
    <xf numFmtId="179" fontId="43" fillId="0" borderId="6" xfId="5" applyFont="1" applyBorder="1" applyAlignment="1">
      <alignment horizontal="center" vertical="center" wrapText="1"/>
    </xf>
    <xf numFmtId="179" fontId="43" fillId="0" borderId="18" xfId="5" applyFont="1" applyBorder="1" applyAlignment="1">
      <alignment horizontal="center" vertical="center" wrapText="1"/>
    </xf>
    <xf numFmtId="179" fontId="43" fillId="0" borderId="14" xfId="5" applyFont="1" applyBorder="1" applyAlignment="1">
      <alignment horizontal="center" vertical="center" wrapText="1"/>
    </xf>
    <xf numFmtId="179" fontId="43" fillId="0" borderId="20" xfId="5" applyFont="1" applyBorder="1" applyAlignment="1">
      <alignment horizontal="center" vertical="center" shrinkToFit="1"/>
    </xf>
    <xf numFmtId="179" fontId="43" fillId="0" borderId="5" xfId="5" applyFont="1" applyBorder="1" applyAlignment="1">
      <alignment horizontal="center" vertical="center" shrinkToFit="1"/>
    </xf>
    <xf numFmtId="179" fontId="43" fillId="0" borderId="6" xfId="5" applyFont="1" applyBorder="1" applyAlignment="1">
      <alignment horizontal="center" vertical="center" shrinkToFit="1"/>
    </xf>
    <xf numFmtId="179" fontId="43" fillId="0" borderId="18" xfId="5" applyFont="1" applyBorder="1" applyAlignment="1">
      <alignment horizontal="center" vertical="center" shrinkToFit="1"/>
    </xf>
    <xf numFmtId="179" fontId="43" fillId="0" borderId="9" xfId="5" applyFont="1" applyBorder="1" applyAlignment="1">
      <alignment horizontal="center" vertical="center" shrinkToFit="1"/>
    </xf>
    <xf numFmtId="179" fontId="43" fillId="0" borderId="14" xfId="5" applyFont="1" applyBorder="1" applyAlignment="1">
      <alignment horizontal="center" vertical="center" shrinkToFit="1"/>
    </xf>
    <xf numFmtId="0" fontId="43" fillId="0" borderId="18" xfId="0" applyFont="1" applyBorder="1" applyAlignment="1">
      <alignment horizontal="center" vertical="center" shrinkToFit="1"/>
    </xf>
    <xf numFmtId="0" fontId="43" fillId="0" borderId="16" xfId="0" applyFont="1" applyBorder="1" applyAlignment="1">
      <alignment horizontal="center" vertical="center" shrinkToFit="1"/>
    </xf>
    <xf numFmtId="0" fontId="43" fillId="0" borderId="14" xfId="0" applyFont="1" applyBorder="1" applyAlignment="1">
      <alignment horizontal="center" vertical="center" shrinkToFit="1"/>
    </xf>
    <xf numFmtId="0" fontId="43" fillId="0" borderId="4" xfId="0" applyFont="1" applyBorder="1" applyAlignment="1">
      <alignment horizontal="center" vertical="center" shrinkToFit="1"/>
    </xf>
    <xf numFmtId="179" fontId="7" fillId="0" borderId="20" xfId="5" applyFont="1" applyBorder="1" applyAlignment="1">
      <alignment horizontal="center" vertical="center" shrinkToFit="1"/>
    </xf>
    <xf numFmtId="179" fontId="7" fillId="0" borderId="5" xfId="5" applyFont="1" applyBorder="1" applyAlignment="1">
      <alignment horizontal="center" vertical="center" shrinkToFit="1"/>
    </xf>
    <xf numFmtId="179" fontId="7" fillId="0" borderId="6" xfId="5" applyFont="1" applyBorder="1" applyAlignment="1">
      <alignment horizontal="center" vertical="center" shrinkToFit="1"/>
    </xf>
    <xf numFmtId="179" fontId="7" fillId="0" borderId="18" xfId="5" applyFont="1" applyBorder="1" applyAlignment="1">
      <alignment horizontal="center" vertical="center" shrinkToFit="1"/>
    </xf>
    <xf numFmtId="179" fontId="7" fillId="0" borderId="9" xfId="5" applyFont="1" applyBorder="1" applyAlignment="1">
      <alignment horizontal="center" vertical="center" shrinkToFit="1"/>
    </xf>
    <xf numFmtId="179" fontId="7" fillId="0" borderId="14" xfId="5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43" fillId="0" borderId="13" xfId="0" applyFont="1" applyBorder="1" applyAlignment="1">
      <alignment horizontal="center" vertical="center" shrinkToFit="1"/>
    </xf>
    <xf numFmtId="0" fontId="43" fillId="0" borderId="21" xfId="0" applyFont="1" applyBorder="1" applyAlignment="1">
      <alignment horizontal="center" vertical="center" shrinkToFit="1"/>
    </xf>
    <xf numFmtId="0" fontId="43" fillId="0" borderId="9" xfId="0" applyFont="1" applyBorder="1" applyAlignment="1">
      <alignment horizontal="center" vertical="center" shrinkToFit="1"/>
    </xf>
    <xf numFmtId="0" fontId="55" fillId="0" borderId="9" xfId="0" applyFont="1" applyBorder="1" applyAlignment="1">
      <alignment vertical="center" shrinkToFit="1"/>
    </xf>
    <xf numFmtId="0" fontId="55" fillId="0" borderId="14" xfId="0" applyFont="1" applyBorder="1" applyAlignment="1">
      <alignment vertical="center" shrinkToFit="1"/>
    </xf>
    <xf numFmtId="0" fontId="43" fillId="0" borderId="8" xfId="0" applyFont="1" applyBorder="1" applyAlignment="1">
      <alignment horizontal="center" vertical="center" shrinkToFit="1"/>
    </xf>
    <xf numFmtId="0" fontId="55" fillId="0" borderId="8" xfId="0" applyFont="1" applyBorder="1" applyAlignment="1">
      <alignment vertical="center" shrinkToFit="1"/>
    </xf>
    <xf numFmtId="0" fontId="55" fillId="0" borderId="17" xfId="0" applyFont="1" applyBorder="1" applyAlignment="1">
      <alignment vertical="center" shrinkToFit="1"/>
    </xf>
    <xf numFmtId="0" fontId="43" fillId="0" borderId="15" xfId="0" applyFont="1" applyBorder="1" applyAlignment="1">
      <alignment horizontal="center" vertical="center" shrinkToFit="1"/>
    </xf>
    <xf numFmtId="0" fontId="43" fillId="0" borderId="19" xfId="0" applyFont="1" applyBorder="1" applyAlignment="1">
      <alignment horizontal="center" vertical="center" shrinkToFit="1"/>
    </xf>
    <xf numFmtId="0" fontId="43" fillId="0" borderId="11" xfId="0" applyFont="1" applyBorder="1" applyAlignment="1">
      <alignment horizontal="center" vertical="center" shrinkToFit="1"/>
    </xf>
    <xf numFmtId="0" fontId="43" fillId="0" borderId="20" xfId="0" applyFont="1" applyBorder="1" applyAlignment="1">
      <alignment horizontal="center" vertical="center" shrinkToFit="1"/>
    </xf>
    <xf numFmtId="179" fontId="43" fillId="0" borderId="16" xfId="5" applyFont="1" applyBorder="1" applyAlignment="1">
      <alignment horizontal="center" vertical="center" shrinkToFit="1"/>
    </xf>
    <xf numFmtId="179" fontId="43" fillId="0" borderId="0" xfId="5" applyFont="1" applyBorder="1" applyAlignment="1">
      <alignment horizontal="center" vertical="center" shrinkToFit="1"/>
    </xf>
    <xf numFmtId="179" fontId="43" fillId="0" borderId="4" xfId="5" applyFont="1" applyBorder="1" applyAlignment="1">
      <alignment horizontal="center" vertical="center" shrinkToFit="1"/>
    </xf>
    <xf numFmtId="0" fontId="61" fillId="0" borderId="0" xfId="0" applyFont="1" applyAlignment="1">
      <alignment horizontal="center" vertical="center"/>
    </xf>
    <xf numFmtId="0" fontId="61" fillId="0" borderId="0" xfId="0" applyFont="1" applyFill="1" applyAlignment="1">
      <alignment horizontal="center" vertical="top"/>
    </xf>
    <xf numFmtId="0" fontId="42" fillId="0" borderId="13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center" vertical="center"/>
    </xf>
    <xf numFmtId="0" fontId="61" fillId="0" borderId="0" xfId="12" applyFont="1" applyBorder="1" applyAlignment="1">
      <alignment horizontal="center" vertical="top"/>
    </xf>
    <xf numFmtId="0" fontId="61" fillId="0" borderId="0" xfId="12" applyFont="1" applyBorder="1" applyAlignment="1">
      <alignment horizontal="center" vertical="top" shrinkToFit="1"/>
    </xf>
    <xf numFmtId="0" fontId="43" fillId="0" borderId="20" xfId="11" applyFont="1" applyFill="1" applyBorder="1" applyAlignment="1">
      <alignment horizontal="center" vertical="center" wrapText="1"/>
    </xf>
    <xf numFmtId="0" fontId="43" fillId="0" borderId="5" xfId="11" applyFont="1" applyFill="1" applyBorder="1" applyAlignment="1">
      <alignment horizontal="center" vertical="center"/>
    </xf>
    <xf numFmtId="0" fontId="43" fillId="0" borderId="6" xfId="11" applyFont="1" applyFill="1" applyBorder="1" applyAlignment="1">
      <alignment horizontal="center" vertical="center"/>
    </xf>
    <xf numFmtId="0" fontId="43" fillId="0" borderId="25" xfId="199" applyNumberFormat="1" applyFont="1" applyFill="1" applyBorder="1" applyAlignment="1">
      <alignment horizontal="center" vertical="center" wrapText="1"/>
    </xf>
    <xf numFmtId="0" fontId="43" fillId="0" borderId="15" xfId="199" applyNumberFormat="1" applyFont="1" applyFill="1" applyBorder="1" applyAlignment="1">
      <alignment horizontal="center" vertical="center" wrapText="1"/>
    </xf>
    <xf numFmtId="0" fontId="43" fillId="0" borderId="19" xfId="199" applyNumberFormat="1" applyFont="1" applyFill="1" applyBorder="1" applyAlignment="1">
      <alignment horizontal="center" vertical="center" wrapText="1"/>
    </xf>
    <xf numFmtId="0" fontId="43" fillId="0" borderId="15" xfId="199" applyNumberFormat="1" applyFont="1" applyFill="1" applyBorder="1" applyAlignment="1">
      <alignment horizontal="center" vertical="center"/>
    </xf>
    <xf numFmtId="0" fontId="43" fillId="0" borderId="19" xfId="199" applyNumberFormat="1" applyFont="1" applyFill="1" applyBorder="1" applyAlignment="1">
      <alignment horizontal="center" vertical="center"/>
    </xf>
    <xf numFmtId="0" fontId="43" fillId="0" borderId="25" xfId="199" applyNumberFormat="1" applyFont="1" applyFill="1" applyBorder="1" applyAlignment="1">
      <alignment horizontal="center" vertical="center"/>
    </xf>
    <xf numFmtId="0" fontId="43" fillId="0" borderId="22" xfId="199" applyNumberFormat="1" applyFont="1" applyFill="1" applyBorder="1" applyAlignment="1">
      <alignment horizontal="center" vertical="center" wrapText="1"/>
    </xf>
    <xf numFmtId="0" fontId="43" fillId="0" borderId="23" xfId="199" applyNumberFormat="1" applyFont="1" applyFill="1" applyBorder="1" applyAlignment="1">
      <alignment horizontal="center" vertical="center" wrapText="1"/>
    </xf>
    <xf numFmtId="0" fontId="43" fillId="0" borderId="10" xfId="199" applyNumberFormat="1" applyFont="1" applyFill="1" applyBorder="1" applyAlignment="1">
      <alignment horizontal="center" vertical="center" wrapText="1"/>
    </xf>
    <xf numFmtId="0" fontId="43" fillId="0" borderId="17" xfId="199" applyNumberFormat="1" applyFont="1" applyFill="1" applyBorder="1" applyAlignment="1">
      <alignment horizontal="center" vertical="center" wrapText="1"/>
    </xf>
    <xf numFmtId="0" fontId="43" fillId="0" borderId="14" xfId="199" applyNumberFormat="1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shrinkToFit="1"/>
    </xf>
    <xf numFmtId="0" fontId="43" fillId="0" borderId="9" xfId="0" applyFont="1" applyFill="1" applyBorder="1" applyAlignment="1">
      <alignment horizontal="center" vertical="center" shrinkToFit="1"/>
    </xf>
    <xf numFmtId="0" fontId="43" fillId="0" borderId="14" xfId="0" applyFont="1" applyFill="1" applyBorder="1" applyAlignment="1">
      <alignment horizontal="center" vertical="center" shrinkToFit="1"/>
    </xf>
    <xf numFmtId="0" fontId="43" fillId="0" borderId="13" xfId="0" applyFont="1" applyFill="1" applyBorder="1" applyAlignment="1">
      <alignment horizontal="center" vertical="center" shrinkToFit="1"/>
    </xf>
    <xf numFmtId="0" fontId="43" fillId="0" borderId="21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right" vertical="center" shrinkToFit="1"/>
    </xf>
    <xf numFmtId="0" fontId="42" fillId="0" borderId="0" xfId="0" applyFont="1" applyFill="1" applyBorder="1" applyAlignment="1">
      <alignment horizontal="left" vertical="center" shrinkToFit="1"/>
    </xf>
    <xf numFmtId="0" fontId="43" fillId="0" borderId="7" xfId="0" applyFont="1" applyFill="1" applyBorder="1" applyAlignment="1">
      <alignment horizontal="right" shrinkToFit="1"/>
    </xf>
    <xf numFmtId="0" fontId="43" fillId="0" borderId="7" xfId="0" applyFont="1" applyFill="1" applyBorder="1" applyAlignment="1">
      <alignment horizontal="left" shrinkToFi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shrinkToFit="1"/>
    </xf>
    <xf numFmtId="0" fontId="43" fillId="0" borderId="5" xfId="0" applyFont="1" applyFill="1" applyBorder="1" applyAlignment="1">
      <alignment horizontal="center" vertical="center" shrinkToFit="1"/>
    </xf>
    <xf numFmtId="0" fontId="43" fillId="0" borderId="6" xfId="0" applyFont="1" applyFill="1" applyBorder="1" applyAlignment="1">
      <alignment horizontal="center" vertical="center" shrinkToFit="1"/>
    </xf>
    <xf numFmtId="3" fontId="43" fillId="0" borderId="9" xfId="0" applyNumberFormat="1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 shrinkToFit="1"/>
    </xf>
    <xf numFmtId="0" fontId="43" fillId="0" borderId="5" xfId="0" applyFont="1" applyBorder="1" applyAlignment="1">
      <alignment horizontal="center" vertical="center" wrapText="1" shrinkToFit="1"/>
    </xf>
    <xf numFmtId="0" fontId="43" fillId="0" borderId="6" xfId="0" applyFont="1" applyBorder="1" applyAlignment="1">
      <alignment horizontal="center" vertical="center" wrapText="1" shrinkToFit="1"/>
    </xf>
    <xf numFmtId="0" fontId="42" fillId="0" borderId="18" xfId="0" applyFont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0" fontId="42" fillId="0" borderId="18" xfId="0" applyFont="1" applyBorder="1" applyAlignment="1">
      <alignment horizontal="center" vertical="center" shrinkToFit="1"/>
    </xf>
    <xf numFmtId="0" fontId="42" fillId="0" borderId="20" xfId="0" applyFont="1" applyBorder="1" applyAlignment="1">
      <alignment horizontal="center" vertical="center" shrinkToFit="1"/>
    </xf>
    <xf numFmtId="183" fontId="61" fillId="0" borderId="0" xfId="0" applyNumberFormat="1" applyFont="1" applyAlignment="1">
      <alignment horizontal="center" vertical="top"/>
    </xf>
    <xf numFmtId="179" fontId="42" fillId="0" borderId="18" xfId="5" applyFont="1" applyBorder="1" applyAlignment="1">
      <alignment horizontal="center" vertical="center"/>
    </xf>
    <xf numFmtId="179" fontId="42" fillId="0" borderId="9" xfId="5" applyFont="1" applyBorder="1" applyAlignment="1">
      <alignment horizontal="center" vertical="center"/>
    </xf>
    <xf numFmtId="179" fontId="42" fillId="0" borderId="14" xfId="5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197" fontId="49" fillId="0" borderId="28" xfId="9" applyNumberFormat="1" applyFont="1" applyFill="1" applyBorder="1" applyAlignment="1">
      <alignment horizontal="center" vertical="center"/>
    </xf>
    <xf numFmtId="197" fontId="49" fillId="0" borderId="27" xfId="9" applyNumberFormat="1" applyFont="1" applyFill="1" applyBorder="1" applyAlignment="1">
      <alignment horizontal="center" vertical="center"/>
    </xf>
    <xf numFmtId="197" fontId="84" fillId="0" borderId="15" xfId="202" applyNumberFormat="1" applyFont="1" applyFill="1" applyBorder="1" applyAlignment="1">
      <alignment horizontal="center" vertical="center"/>
    </xf>
    <xf numFmtId="197" fontId="84" fillId="0" borderId="11" xfId="202" applyNumberFormat="1" applyFont="1" applyFill="1" applyBorder="1" applyAlignment="1">
      <alignment horizontal="center" vertical="center"/>
    </xf>
    <xf numFmtId="197" fontId="49" fillId="0" borderId="33" xfId="9" applyNumberFormat="1" applyFont="1" applyFill="1" applyBorder="1" applyAlignment="1">
      <alignment horizontal="center" vertical="center"/>
    </xf>
    <xf numFmtId="197" fontId="49" fillId="0" borderId="34" xfId="9" applyNumberFormat="1" applyFont="1" applyFill="1" applyBorder="1" applyAlignment="1">
      <alignment horizontal="center" vertical="center"/>
    </xf>
    <xf numFmtId="197" fontId="49" fillId="0" borderId="35" xfId="9" applyNumberFormat="1" applyFont="1" applyFill="1" applyBorder="1" applyAlignment="1">
      <alignment horizontal="center" vertical="center"/>
    </xf>
    <xf numFmtId="197" fontId="84" fillId="0" borderId="9" xfId="202" applyNumberFormat="1" applyFont="1" applyFill="1" applyBorder="1" applyAlignment="1">
      <alignment horizontal="center" vertical="center"/>
    </xf>
    <xf numFmtId="197" fontId="84" fillId="0" borderId="5" xfId="202" applyNumberFormat="1" applyFont="1" applyFill="1" applyBorder="1" applyAlignment="1">
      <alignment horizontal="center" vertical="center"/>
    </xf>
    <xf numFmtId="197" fontId="49" fillId="0" borderId="10" xfId="9" applyNumberFormat="1" applyFont="1" applyFill="1" applyBorder="1" applyAlignment="1">
      <alignment horizontal="center" vertical="center" shrinkToFit="1"/>
    </xf>
    <xf numFmtId="197" fontId="49" fillId="0" borderId="15" xfId="9" applyNumberFormat="1" applyFont="1" applyFill="1" applyBorder="1" applyAlignment="1">
      <alignment horizontal="center" vertical="center" shrinkToFit="1"/>
    </xf>
    <xf numFmtId="0" fontId="84" fillId="0" borderId="14" xfId="202" applyNumberFormat="1" applyFont="1" applyFill="1" applyBorder="1" applyAlignment="1">
      <alignment horizontal="center" vertical="center" shrinkToFit="1"/>
    </xf>
    <xf numFmtId="0" fontId="84" fillId="0" borderId="6" xfId="202" applyNumberFormat="1" applyFont="1" applyFill="1" applyBorder="1" applyAlignment="1">
      <alignment horizontal="center" vertical="center" shrinkToFit="1"/>
    </xf>
    <xf numFmtId="198" fontId="49" fillId="0" borderId="8" xfId="9" applyNumberFormat="1" applyFont="1" applyFill="1" applyBorder="1" applyAlignment="1">
      <alignment horizontal="center" vertical="center" shrinkToFit="1"/>
    </xf>
    <xf numFmtId="198" fontId="49" fillId="0" borderId="5" xfId="9" applyNumberFormat="1" applyFont="1" applyFill="1" applyBorder="1" applyAlignment="1">
      <alignment horizontal="center" vertical="center" shrinkToFit="1"/>
    </xf>
    <xf numFmtId="38" fontId="49" fillId="0" borderId="9" xfId="9" applyNumberFormat="1" applyFont="1" applyFill="1" applyBorder="1" applyAlignment="1">
      <alignment horizontal="center" vertical="center" shrinkToFit="1"/>
    </xf>
    <xf numFmtId="0" fontId="61" fillId="0" borderId="0" xfId="12" applyFont="1" applyFill="1" applyBorder="1" applyAlignment="1">
      <alignment horizontal="center" vertical="top"/>
    </xf>
    <xf numFmtId="0" fontId="61" fillId="0" borderId="0" xfId="12" applyFont="1" applyFill="1" applyBorder="1" applyAlignment="1">
      <alignment horizontal="center" vertical="top" shrinkToFit="1"/>
    </xf>
    <xf numFmtId="0" fontId="56" fillId="0" borderId="0" xfId="0" applyFont="1" applyFill="1" applyAlignment="1">
      <alignment horizontal="center" vertical="top" shrinkToFit="1"/>
    </xf>
    <xf numFmtId="0" fontId="56" fillId="0" borderId="0" xfId="0" applyFont="1" applyFill="1" applyAlignment="1">
      <alignment horizontal="centerContinuous" vertical="top" shrinkToFit="1"/>
    </xf>
    <xf numFmtId="0" fontId="61" fillId="0" borderId="0" xfId="12" applyFont="1" applyFill="1" applyBorder="1" applyAlignment="1">
      <alignment vertical="top"/>
    </xf>
    <xf numFmtId="0" fontId="43" fillId="0" borderId="26" xfId="199" applyNumberFormat="1" applyFont="1" applyFill="1" applyBorder="1" applyAlignment="1">
      <alignment horizontal="center" vertical="center" wrapText="1"/>
    </xf>
    <xf numFmtId="0" fontId="43" fillId="0" borderId="18" xfId="199" applyNumberFormat="1" applyFont="1" applyFill="1" applyBorder="1" applyAlignment="1">
      <alignment horizontal="center" vertical="center" wrapText="1"/>
    </xf>
    <xf numFmtId="0" fontId="43" fillId="0" borderId="16" xfId="199" applyNumberFormat="1" applyFont="1" applyFill="1" applyBorder="1" applyAlignment="1">
      <alignment horizontal="center" vertical="center" wrapText="1"/>
    </xf>
    <xf numFmtId="0" fontId="43" fillId="0" borderId="21" xfId="199" applyNumberFormat="1" applyFont="1" applyFill="1" applyBorder="1" applyAlignment="1">
      <alignment horizontal="center" vertical="center" wrapText="1"/>
    </xf>
    <xf numFmtId="0" fontId="43" fillId="0" borderId="24" xfId="199" applyNumberFormat="1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0" xfId="0" applyFont="1" applyFill="1"/>
    <xf numFmtId="0" fontId="43" fillId="0" borderId="11" xfId="199" applyNumberFormat="1" applyFont="1" applyFill="1" applyBorder="1" applyAlignment="1">
      <alignment horizontal="center" vertical="center" wrapText="1" shrinkToFit="1"/>
    </xf>
    <xf numFmtId="0" fontId="84" fillId="0" borderId="25" xfId="199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/>
    </xf>
    <xf numFmtId="0" fontId="84" fillId="0" borderId="22" xfId="11" applyNumberFormat="1" applyFont="1" applyFill="1" applyBorder="1" applyAlignment="1">
      <alignment horizontal="center" vertical="center" wrapText="1" shrinkToFit="1"/>
    </xf>
    <xf numFmtId="0" fontId="87" fillId="0" borderId="11" xfId="199" applyNumberFormat="1" applyFont="1" applyFill="1" applyBorder="1" applyAlignment="1">
      <alignment horizontal="center" vertical="center" wrapText="1"/>
    </xf>
    <xf numFmtId="0" fontId="89" fillId="0" borderId="25" xfId="199" applyNumberFormat="1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/>
    </xf>
    <xf numFmtId="0" fontId="87" fillId="0" borderId="6" xfId="199" applyNumberFormat="1" applyFont="1" applyFill="1" applyBorder="1" applyAlignment="1">
      <alignment horizontal="center" vertical="center" wrapText="1"/>
    </xf>
    <xf numFmtId="0" fontId="89" fillId="0" borderId="25" xfId="199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 vertical="center"/>
    </xf>
    <xf numFmtId="0" fontId="42" fillId="0" borderId="0" xfId="12" applyFont="1" applyFill="1"/>
    <xf numFmtId="0" fontId="42" fillId="0" borderId="0" xfId="12" applyFont="1" applyFill="1" applyBorder="1"/>
    <xf numFmtId="0" fontId="61" fillId="0" borderId="0" xfId="10" applyFont="1" applyFill="1" applyAlignment="1">
      <alignment horizontal="centerContinuous" vertical="top"/>
    </xf>
    <xf numFmtId="0" fontId="61" fillId="0" borderId="0" xfId="10" applyFont="1" applyFill="1" applyBorder="1" applyAlignment="1">
      <alignment horizontal="centerContinuous" vertical="top"/>
    </xf>
    <xf numFmtId="0" fontId="61" fillId="0" borderId="0" xfId="10" applyFont="1" applyFill="1" applyBorder="1" applyAlignment="1">
      <alignment horizontal="center" vertical="top"/>
    </xf>
    <xf numFmtId="0" fontId="61" fillId="0" borderId="0" xfId="10" applyFont="1" applyFill="1" applyBorder="1" applyAlignment="1">
      <alignment vertical="top"/>
    </xf>
    <xf numFmtId="0" fontId="43" fillId="0" borderId="7" xfId="10" applyFont="1" applyFill="1" applyBorder="1"/>
    <xf numFmtId="0" fontId="66" fillId="0" borderId="7" xfId="10" applyFont="1" applyFill="1" applyBorder="1" applyAlignment="1">
      <alignment horizontal="centerContinuous" vertical="top"/>
    </xf>
    <xf numFmtId="0" fontId="43" fillId="0" borderId="7" xfId="10" applyFont="1" applyFill="1" applyBorder="1" applyAlignment="1">
      <alignment horizontal="centerContinuous"/>
    </xf>
    <xf numFmtId="0" fontId="43" fillId="0" borderId="7" xfId="10" applyFont="1" applyFill="1" applyBorder="1" applyAlignment="1">
      <alignment horizontal="right"/>
    </xf>
    <xf numFmtId="0" fontId="43" fillId="0" borderId="7" xfId="10" applyFont="1" applyFill="1" applyBorder="1" applyAlignment="1">
      <alignment horizontal="centerContinuous" vertical="top"/>
    </xf>
    <xf numFmtId="0" fontId="43" fillId="0" borderId="0" xfId="10" applyFont="1" applyFill="1" applyBorder="1"/>
    <xf numFmtId="179" fontId="43" fillId="0" borderId="0" xfId="5" applyFont="1" applyFill="1" applyBorder="1" applyAlignment="1">
      <alignment horizontal="center" vertical="center" shrinkToFit="1"/>
    </xf>
    <xf numFmtId="0" fontId="43" fillId="0" borderId="14" xfId="10" applyFont="1" applyFill="1" applyBorder="1" applyAlignment="1">
      <alignment horizontal="centerContinuous" vertical="center" shrinkToFit="1"/>
    </xf>
    <xf numFmtId="0" fontId="43" fillId="0" borderId="4" xfId="10" applyFont="1" applyFill="1" applyBorder="1" applyAlignment="1">
      <alignment horizontal="centerContinuous" vertical="center" shrinkToFit="1"/>
    </xf>
    <xf numFmtId="0" fontId="43" fillId="0" borderId="6" xfId="10" applyFont="1" applyFill="1" applyBorder="1" applyAlignment="1">
      <alignment horizontal="centerContinuous" vertical="center" shrinkToFit="1"/>
    </xf>
    <xf numFmtId="0" fontId="43" fillId="0" borderId="13" xfId="10" applyFont="1" applyFill="1" applyBorder="1" applyAlignment="1">
      <alignment horizontal="center" vertical="center" shrinkToFit="1"/>
    </xf>
    <xf numFmtId="0" fontId="43" fillId="0" borderId="21" xfId="10" applyFont="1" applyFill="1" applyBorder="1" applyAlignment="1">
      <alignment horizontal="center" vertical="center" shrinkToFit="1"/>
    </xf>
    <xf numFmtId="179" fontId="43" fillId="0" borderId="18" xfId="5" applyFont="1" applyFill="1" applyBorder="1" applyAlignment="1">
      <alignment horizontal="center" vertical="center" shrinkToFit="1"/>
    </xf>
    <xf numFmtId="0" fontId="43" fillId="0" borderId="0" xfId="10" applyFont="1" applyFill="1" applyBorder="1" applyAlignment="1">
      <alignment vertical="center" shrinkToFit="1"/>
    </xf>
    <xf numFmtId="0" fontId="43" fillId="0" borderId="8" xfId="10" applyFont="1" applyFill="1" applyBorder="1" applyAlignment="1">
      <alignment horizontal="centerContinuous" vertical="center" shrinkToFit="1"/>
    </xf>
    <xf numFmtId="0" fontId="43" fillId="0" borderId="10" xfId="10" applyFont="1" applyFill="1" applyBorder="1" applyAlignment="1">
      <alignment horizontal="centerContinuous" vertical="center" shrinkToFit="1"/>
    </xf>
    <xf numFmtId="0" fontId="43" fillId="0" borderId="15" xfId="10" applyFont="1" applyFill="1" applyBorder="1" applyAlignment="1">
      <alignment horizontal="center" vertical="center" shrinkToFit="1"/>
    </xf>
    <xf numFmtId="0" fontId="43" fillId="0" borderId="2" xfId="10" applyFont="1" applyFill="1" applyBorder="1" applyAlignment="1">
      <alignment horizontal="center" vertical="center" shrinkToFit="1"/>
    </xf>
    <xf numFmtId="0" fontId="43" fillId="0" borderId="23" xfId="10" applyFont="1" applyFill="1" applyBorder="1" applyAlignment="1">
      <alignment horizontal="center" vertical="center" shrinkToFit="1"/>
    </xf>
    <xf numFmtId="0" fontId="43" fillId="0" borderId="15" xfId="10" applyFont="1" applyFill="1" applyBorder="1" applyAlignment="1">
      <alignment horizontal="centerContinuous" vertical="center" shrinkToFit="1"/>
    </xf>
    <xf numFmtId="0" fontId="43" fillId="0" borderId="0" xfId="10" applyFont="1" applyFill="1" applyBorder="1" applyAlignment="1">
      <alignment horizontal="left" vertical="center" shrinkToFit="1"/>
    </xf>
    <xf numFmtId="0" fontId="43" fillId="0" borderId="15" xfId="10" applyFont="1" applyFill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Continuous" vertical="center" shrinkToFit="1"/>
    </xf>
    <xf numFmtId="0" fontId="43" fillId="0" borderId="23" xfId="10" applyFont="1" applyFill="1" applyBorder="1" applyAlignment="1">
      <alignment horizontal="centerContinuous" vertical="center" shrinkToFit="1"/>
    </xf>
    <xf numFmtId="0" fontId="43" fillId="0" borderId="9" xfId="10" applyFont="1" applyFill="1" applyBorder="1" applyAlignment="1">
      <alignment horizontal="left" vertical="center" shrinkToFit="1"/>
    </xf>
    <xf numFmtId="179" fontId="43" fillId="0" borderId="5" xfId="5" applyFont="1" applyFill="1" applyBorder="1" applyAlignment="1">
      <alignment horizontal="center" vertical="center" shrinkToFit="1"/>
    </xf>
    <xf numFmtId="0" fontId="43" fillId="0" borderId="9" xfId="10" applyFont="1" applyFill="1" applyBorder="1" applyAlignment="1">
      <alignment horizontal="center" vertical="center" shrinkToFit="1"/>
    </xf>
    <xf numFmtId="0" fontId="43" fillId="0" borderId="8" xfId="10" applyFont="1" applyFill="1" applyBorder="1" applyAlignment="1">
      <alignment vertical="center" shrinkToFit="1"/>
    </xf>
    <xf numFmtId="0" fontId="43" fillId="0" borderId="10" xfId="10" applyFont="1" applyFill="1" applyBorder="1" applyAlignment="1">
      <alignment horizontal="center" vertical="center" shrinkToFit="1"/>
    </xf>
    <xf numFmtId="0" fontId="43" fillId="0" borderId="0" xfId="10" applyFont="1" applyFill="1" applyBorder="1" applyAlignment="1">
      <alignment horizontal="center" vertical="center" shrinkToFit="1"/>
    </xf>
    <xf numFmtId="0" fontId="94" fillId="0" borderId="9" xfId="11" applyNumberFormat="1" applyFont="1" applyFill="1" applyBorder="1" applyAlignment="1">
      <alignment horizontal="center" vertical="center"/>
    </xf>
    <xf numFmtId="0" fontId="84" fillId="0" borderId="8" xfId="11" applyNumberFormat="1" applyFont="1" applyFill="1" applyBorder="1" applyAlignment="1">
      <alignment horizontal="centerContinuous" vertical="center"/>
    </xf>
    <xf numFmtId="0" fontId="43" fillId="0" borderId="23" xfId="10" applyFont="1" applyFill="1" applyBorder="1" applyAlignment="1">
      <alignment vertical="center" shrinkToFit="1"/>
    </xf>
    <xf numFmtId="0" fontId="43" fillId="0" borderId="8" xfId="10" applyFont="1" applyFill="1" applyBorder="1" applyAlignment="1">
      <alignment horizontal="center" vertical="center" shrinkToFit="1"/>
    </xf>
    <xf numFmtId="0" fontId="43" fillId="0" borderId="15" xfId="10" applyFont="1" applyFill="1" applyBorder="1" applyAlignment="1">
      <alignment horizontal="center" vertical="center" shrinkToFit="1"/>
    </xf>
    <xf numFmtId="179" fontId="43" fillId="0" borderId="9" xfId="5" applyFont="1" applyFill="1" applyBorder="1" applyAlignment="1">
      <alignment horizontal="center" vertical="center" shrinkToFit="1"/>
    </xf>
    <xf numFmtId="0" fontId="43" fillId="0" borderId="9" xfId="10" applyFont="1" applyFill="1" applyBorder="1" applyAlignment="1">
      <alignment vertical="center" wrapText="1"/>
    </xf>
    <xf numFmtId="0" fontId="43" fillId="0" borderId="9" xfId="10" applyFont="1" applyFill="1" applyBorder="1" applyAlignment="1">
      <alignment horizontal="center" vertical="center" wrapText="1"/>
    </xf>
    <xf numFmtId="0" fontId="43" fillId="0" borderId="15" xfId="10" applyFont="1" applyFill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" vertical="center" wrapText="1"/>
    </xf>
    <xf numFmtId="0" fontId="43" fillId="0" borderId="10" xfId="10" applyFont="1" applyFill="1" applyBorder="1" applyAlignment="1">
      <alignment horizontal="center" vertical="center" wrapText="1"/>
    </xf>
    <xf numFmtId="0" fontId="84" fillId="0" borderId="9" xfId="11" applyNumberFormat="1" applyFont="1" applyFill="1" applyBorder="1" applyAlignment="1">
      <alignment horizontal="centerContinuous" vertical="center"/>
    </xf>
    <xf numFmtId="0" fontId="84" fillId="0" borderId="9" xfId="11" applyNumberFormat="1" applyFont="1" applyFill="1" applyBorder="1" applyAlignment="1">
      <alignment horizontal="center" vertical="center"/>
    </xf>
    <xf numFmtId="0" fontId="43" fillId="0" borderId="9" xfId="10" applyFont="1" applyFill="1" applyBorder="1" applyAlignment="1">
      <alignment vertical="center" wrapText="1"/>
    </xf>
    <xf numFmtId="0" fontId="55" fillId="0" borderId="0" xfId="0" applyFont="1" applyFill="1" applyBorder="1"/>
    <xf numFmtId="0" fontId="43" fillId="0" borderId="8" xfId="10" applyFont="1" applyFill="1" applyBorder="1" applyAlignment="1">
      <alignment horizontal="center" vertical="center" wrapText="1"/>
    </xf>
    <xf numFmtId="179" fontId="43" fillId="0" borderId="6" xfId="5" applyFont="1" applyFill="1" applyBorder="1" applyAlignment="1">
      <alignment horizontal="center" vertical="center" shrinkToFit="1"/>
    </xf>
    <xf numFmtId="0" fontId="43" fillId="0" borderId="14" xfId="10" applyFont="1" applyFill="1" applyBorder="1" applyAlignment="1">
      <alignment horizontal="center" vertical="center" shrinkToFit="1"/>
    </xf>
    <xf numFmtId="0" fontId="43" fillId="0" borderId="17" xfId="10" applyFont="1" applyFill="1" applyBorder="1" applyAlignment="1">
      <alignment horizontal="center" vertical="center" shrinkToFit="1"/>
    </xf>
    <xf numFmtId="0" fontId="43" fillId="0" borderId="4" xfId="10" applyFont="1" applyFill="1" applyBorder="1" applyAlignment="1">
      <alignment horizontal="center" vertical="center" shrinkToFit="1"/>
    </xf>
    <xf numFmtId="0" fontId="84" fillId="0" borderId="14" xfId="11" applyNumberFormat="1" applyFont="1" applyFill="1" applyBorder="1" applyAlignment="1">
      <alignment horizontal="center" vertical="center"/>
    </xf>
    <xf numFmtId="179" fontId="43" fillId="0" borderId="14" xfId="5" applyFont="1" applyFill="1" applyBorder="1" applyAlignment="1">
      <alignment horizontal="center" vertical="center" shrinkToFit="1"/>
    </xf>
    <xf numFmtId="0" fontId="43" fillId="0" borderId="14" xfId="10" applyFont="1" applyFill="1" applyBorder="1" applyAlignment="1">
      <alignment vertical="center" wrapText="1"/>
    </xf>
    <xf numFmtId="0" fontId="43" fillId="0" borderId="14" xfId="10" applyFont="1" applyFill="1" applyBorder="1" applyAlignment="1">
      <alignment horizontal="center" vertical="center" wrapText="1"/>
    </xf>
    <xf numFmtId="0" fontId="43" fillId="0" borderId="14" xfId="10" applyFont="1" applyFill="1" applyBorder="1" applyAlignment="1">
      <alignment horizontal="center" vertical="center" wrapText="1"/>
    </xf>
    <xf numFmtId="0" fontId="43" fillId="0" borderId="4" xfId="10" applyFont="1" applyFill="1" applyBorder="1" applyAlignment="1">
      <alignment horizontal="center" vertical="center" wrapText="1"/>
    </xf>
    <xf numFmtId="0" fontId="43" fillId="0" borderId="17" xfId="10" applyFont="1" applyFill="1" applyBorder="1" applyAlignment="1">
      <alignment horizontal="center" vertical="center" wrapText="1"/>
    </xf>
    <xf numFmtId="1" fontId="43" fillId="0" borderId="5" xfId="5" quotePrefix="1" applyNumberFormat="1" applyFont="1" applyFill="1" applyBorder="1" applyAlignment="1">
      <alignment horizontal="center" vertical="center"/>
    </xf>
    <xf numFmtId="179" fontId="43" fillId="0" borderId="0" xfId="3" applyFont="1" applyFill="1" applyBorder="1" applyAlignment="1">
      <alignment horizontal="right" vertical="center"/>
    </xf>
    <xf numFmtId="1" fontId="43" fillId="0" borderId="9" xfId="5" quotePrefix="1" applyNumberFormat="1" applyFont="1" applyFill="1" applyBorder="1" applyAlignment="1">
      <alignment horizontal="center" vertical="center"/>
    </xf>
    <xf numFmtId="179" fontId="43" fillId="0" borderId="0" xfId="3" quotePrefix="1" applyFont="1" applyFill="1" applyBorder="1" applyAlignment="1">
      <alignment horizontal="right" vertical="center"/>
    </xf>
    <xf numFmtId="0" fontId="43" fillId="0" borderId="0" xfId="10" applyFont="1" applyFill="1" applyBorder="1" applyAlignment="1">
      <alignment vertical="center"/>
    </xf>
    <xf numFmtId="179" fontId="43" fillId="0" borderId="9" xfId="3" applyFont="1" applyFill="1" applyBorder="1" applyAlignment="1">
      <alignment horizontal="right" vertical="center"/>
    </xf>
    <xf numFmtId="179" fontId="43" fillId="0" borderId="0" xfId="3" applyFont="1" applyFill="1" applyBorder="1" applyAlignment="1">
      <alignment horizontal="right" vertical="center" shrinkToFit="1"/>
    </xf>
    <xf numFmtId="179" fontId="43" fillId="0" borderId="5" xfId="3" applyFont="1" applyFill="1" applyBorder="1" applyAlignment="1">
      <alignment horizontal="right" vertical="center"/>
    </xf>
    <xf numFmtId="1" fontId="43" fillId="0" borderId="8" xfId="5" quotePrefix="1" applyNumberFormat="1" applyFont="1" applyFill="1" applyBorder="1" applyAlignment="1">
      <alignment horizontal="center" vertical="center"/>
    </xf>
    <xf numFmtId="1" fontId="43" fillId="0" borderId="0" xfId="5" quotePrefix="1" applyNumberFormat="1" applyFont="1" applyFill="1" applyBorder="1" applyAlignment="1">
      <alignment horizontal="center" vertical="center"/>
    </xf>
    <xf numFmtId="1" fontId="66" fillId="0" borderId="4" xfId="5" quotePrefix="1" applyNumberFormat="1" applyFont="1" applyFill="1" applyBorder="1" applyAlignment="1">
      <alignment horizontal="center" vertical="center"/>
    </xf>
    <xf numFmtId="179" fontId="66" fillId="0" borderId="4" xfId="3" applyFont="1" applyFill="1" applyBorder="1" applyAlignment="1">
      <alignment horizontal="right" vertical="center"/>
    </xf>
    <xf numFmtId="179" fontId="66" fillId="0" borderId="4" xfId="3" applyFont="1" applyFill="1" applyBorder="1" applyAlignment="1">
      <alignment horizontal="right" vertical="center" shrinkToFit="1"/>
    </xf>
    <xf numFmtId="179" fontId="66" fillId="0" borderId="6" xfId="3" applyFont="1" applyFill="1" applyBorder="1" applyAlignment="1">
      <alignment horizontal="right" vertical="center"/>
    </xf>
    <xf numFmtId="1" fontId="66" fillId="0" borderId="6" xfId="5" quotePrefix="1" applyNumberFormat="1" applyFont="1" applyFill="1" applyBorder="1" applyAlignment="1">
      <alignment horizontal="center" vertical="center"/>
    </xf>
    <xf numFmtId="179" fontId="66" fillId="0" borderId="4" xfId="3" quotePrefix="1" applyFont="1" applyFill="1" applyBorder="1" applyAlignment="1">
      <alignment horizontal="right" vertical="center"/>
    </xf>
    <xf numFmtId="1" fontId="66" fillId="0" borderId="14" xfId="5" quotePrefix="1" applyNumberFormat="1" applyFont="1" applyFill="1" applyBorder="1" applyAlignment="1">
      <alignment horizontal="center" vertical="center"/>
    </xf>
    <xf numFmtId="0" fontId="66" fillId="0" borderId="0" xfId="10" applyFont="1" applyFill="1" applyBorder="1" applyAlignment="1">
      <alignment vertical="center"/>
    </xf>
    <xf numFmtId="0" fontId="43" fillId="0" borderId="0" xfId="10" applyFont="1" applyFill="1" applyAlignment="1">
      <alignment horizontal="right" vertical="center"/>
    </xf>
    <xf numFmtId="0" fontId="43" fillId="0" borderId="0" xfId="10" applyFont="1" applyFill="1" applyAlignment="1">
      <alignment vertical="center"/>
    </xf>
    <xf numFmtId="0" fontId="43" fillId="0" borderId="0" xfId="10" applyFont="1" applyFill="1" applyBorder="1" applyAlignment="1">
      <alignment horizontal="center" vertical="center"/>
    </xf>
    <xf numFmtId="0" fontId="43" fillId="0" borderId="0" xfId="10" applyFont="1" applyFill="1" applyAlignment="1">
      <alignment horizontal="center" vertical="center"/>
    </xf>
    <xf numFmtId="0" fontId="55" fillId="0" borderId="0" xfId="10" applyFont="1" applyFill="1"/>
    <xf numFmtId="0" fontId="55" fillId="0" borderId="0" xfId="10" applyFont="1" applyFill="1" applyBorder="1"/>
    <xf numFmtId="183" fontId="61" fillId="0" borderId="0" xfId="0" applyNumberFormat="1" applyFont="1" applyFill="1" applyAlignment="1">
      <alignment horizontal="centerContinuous" vertical="top"/>
    </xf>
    <xf numFmtId="0" fontId="61" fillId="0" borderId="0" xfId="0" applyFont="1" applyFill="1" applyBorder="1" applyAlignment="1">
      <alignment vertical="top"/>
    </xf>
    <xf numFmtId="0" fontId="43" fillId="0" borderId="7" xfId="0" applyFont="1" applyFill="1" applyBorder="1"/>
    <xf numFmtId="0" fontId="43" fillId="0" borderId="7" xfId="0" applyFont="1" applyFill="1" applyBorder="1" applyAlignment="1">
      <alignment horizontal="centerContinuous"/>
    </xf>
    <xf numFmtId="0" fontId="43" fillId="0" borderId="7" xfId="0" applyFont="1" applyFill="1" applyBorder="1" applyAlignment="1">
      <alignment horizontal="right"/>
    </xf>
    <xf numFmtId="0" fontId="43" fillId="0" borderId="0" xfId="0" applyFont="1" applyFill="1" applyBorder="1"/>
    <xf numFmtId="179" fontId="43" fillId="0" borderId="0" xfId="5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Continuous" vertical="center"/>
    </xf>
    <xf numFmtId="0" fontId="43" fillId="0" borderId="4" xfId="0" applyFont="1" applyFill="1" applyBorder="1" applyAlignment="1">
      <alignment horizontal="centerContinuous" vertical="center"/>
    </xf>
    <xf numFmtId="179" fontId="43" fillId="0" borderId="9" xfId="5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Continuous" vertical="center"/>
    </xf>
    <xf numFmtId="0" fontId="43" fillId="0" borderId="10" xfId="0" applyFont="1" applyFill="1" applyBorder="1" applyAlignment="1">
      <alignment horizontal="centerContinuous" vertical="center"/>
    </xf>
    <xf numFmtId="179" fontId="43" fillId="0" borderId="4" xfId="5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Continuous" vertical="center" shrinkToFit="1"/>
    </xf>
    <xf numFmtId="179" fontId="43" fillId="0" borderId="14" xfId="5" applyFont="1" applyFill="1" applyBorder="1" applyAlignment="1">
      <alignment horizontal="center" vertical="center"/>
    </xf>
    <xf numFmtId="179" fontId="43" fillId="0" borderId="0" xfId="2" applyFont="1" applyFill="1" applyBorder="1" applyAlignment="1">
      <alignment horizontal="right" vertical="center"/>
    </xf>
    <xf numFmtId="3" fontId="43" fillId="0" borderId="0" xfId="2" quotePrefix="1" applyNumberFormat="1" applyFont="1" applyFill="1" applyBorder="1" applyAlignment="1">
      <alignment horizontal="right" vertical="center"/>
    </xf>
    <xf numFmtId="179" fontId="43" fillId="0" borderId="0" xfId="2" applyNumberFormat="1" applyFont="1" applyFill="1" applyBorder="1" applyAlignment="1">
      <alignment horizontal="right" vertical="center"/>
    </xf>
    <xf numFmtId="179" fontId="43" fillId="0" borderId="0" xfId="2" quotePrefix="1" applyFont="1" applyFill="1" applyBorder="1" applyAlignment="1">
      <alignment horizontal="right" vertical="center"/>
    </xf>
    <xf numFmtId="179" fontId="43" fillId="0" borderId="9" xfId="2" applyFont="1" applyFill="1" applyBorder="1" applyAlignment="1">
      <alignment horizontal="right" vertical="center"/>
    </xf>
    <xf numFmtId="0" fontId="66" fillId="0" borderId="6" xfId="0" quotePrefix="1" applyFont="1" applyFill="1" applyBorder="1" applyAlignment="1">
      <alignment horizontal="center" vertical="center"/>
    </xf>
    <xf numFmtId="179" fontId="66" fillId="0" borderId="4" xfId="2" applyFont="1" applyFill="1" applyBorder="1" applyAlignment="1">
      <alignment horizontal="right" vertical="center"/>
    </xf>
    <xf numFmtId="179" fontId="66" fillId="0" borderId="4" xfId="2" applyNumberFormat="1" applyFont="1" applyFill="1" applyBorder="1" applyAlignment="1">
      <alignment horizontal="right" vertical="center"/>
    </xf>
    <xf numFmtId="179" fontId="66" fillId="0" borderId="4" xfId="2" quotePrefix="1" applyFont="1" applyFill="1" applyBorder="1" applyAlignment="1">
      <alignment horizontal="right" vertical="center"/>
    </xf>
    <xf numFmtId="0" fontId="66" fillId="0" borderId="4" xfId="0" quotePrefix="1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left" vertical="center"/>
    </xf>
    <xf numFmtId="0" fontId="61" fillId="0" borderId="0" xfId="10" applyFont="1" applyFill="1" applyAlignment="1">
      <alignment horizontal="center" vertical="top"/>
    </xf>
    <xf numFmtId="0" fontId="61" fillId="0" borderId="0" xfId="10" applyFont="1" applyFill="1" applyAlignment="1">
      <alignment horizontal="center" vertical="top"/>
    </xf>
    <xf numFmtId="0" fontId="55" fillId="0" borderId="0" xfId="10" applyFont="1" applyFill="1" applyAlignment="1">
      <alignment vertical="top"/>
    </xf>
    <xf numFmtId="0" fontId="43" fillId="0" borderId="0" xfId="10" applyFont="1" applyFill="1" applyAlignment="1">
      <alignment shrinkToFit="1"/>
    </xf>
    <xf numFmtId="0" fontId="43" fillId="0" borderId="7" xfId="10" applyFont="1" applyFill="1" applyBorder="1" applyAlignment="1">
      <alignment horizontal="right" shrinkToFit="1"/>
    </xf>
    <xf numFmtId="0" fontId="43" fillId="0" borderId="20" xfId="10" applyFont="1" applyFill="1" applyBorder="1" applyAlignment="1">
      <alignment horizontal="center" vertical="center"/>
    </xf>
    <xf numFmtId="0" fontId="43" fillId="0" borderId="12" xfId="10" applyFont="1" applyFill="1" applyBorder="1" applyAlignment="1">
      <alignment horizontal="center" vertical="center"/>
    </xf>
    <xf numFmtId="0" fontId="43" fillId="0" borderId="5" xfId="10" applyFont="1" applyFill="1" applyBorder="1" applyAlignment="1">
      <alignment horizontal="center" vertical="center"/>
    </xf>
    <xf numFmtId="0" fontId="43" fillId="0" borderId="8" xfId="10" applyFont="1" applyFill="1" applyBorder="1" applyAlignment="1">
      <alignment horizontal="center" vertical="center"/>
    </xf>
    <xf numFmtId="0" fontId="43" fillId="0" borderId="6" xfId="10" applyFont="1" applyFill="1" applyBorder="1" applyAlignment="1">
      <alignment horizontal="center" vertical="center"/>
    </xf>
    <xf numFmtId="0" fontId="43" fillId="0" borderId="17" xfId="10" applyFont="1" applyFill="1" applyBorder="1" applyAlignment="1">
      <alignment horizontal="center" vertical="center"/>
    </xf>
    <xf numFmtId="0" fontId="43" fillId="0" borderId="5" xfId="10" quotePrefix="1" applyFont="1" applyFill="1" applyBorder="1" applyAlignment="1">
      <alignment horizontal="center" vertical="center" shrinkToFit="1"/>
    </xf>
    <xf numFmtId="179" fontId="43" fillId="0" borderId="9" xfId="3" applyFont="1" applyFill="1" applyBorder="1" applyAlignment="1">
      <alignment horizontal="right" vertical="center" shrinkToFit="1"/>
    </xf>
    <xf numFmtId="0" fontId="43" fillId="0" borderId="8" xfId="10" quotePrefix="1" applyFont="1" applyFill="1" applyBorder="1" applyAlignment="1">
      <alignment horizontal="center" vertical="center" shrinkToFit="1"/>
    </xf>
    <xf numFmtId="0" fontId="43" fillId="0" borderId="0" xfId="10" applyFont="1" applyFill="1" applyAlignment="1">
      <alignment vertical="center" shrinkToFit="1"/>
    </xf>
    <xf numFmtId="0" fontId="43" fillId="0" borderId="9" xfId="10" quotePrefix="1" applyFont="1" applyFill="1" applyBorder="1" applyAlignment="1">
      <alignment horizontal="center" vertical="center" shrinkToFit="1"/>
    </xf>
    <xf numFmtId="0" fontId="66" fillId="0" borderId="6" xfId="10" quotePrefix="1" applyFont="1" applyFill="1" applyBorder="1" applyAlignment="1">
      <alignment horizontal="center" vertical="center" shrinkToFit="1"/>
    </xf>
    <xf numFmtId="179" fontId="66" fillId="0" borderId="14" xfId="3" applyFont="1" applyFill="1" applyBorder="1" applyAlignment="1">
      <alignment horizontal="right" vertical="center" shrinkToFit="1"/>
    </xf>
    <xf numFmtId="179" fontId="66" fillId="0" borderId="6" xfId="3" applyFont="1" applyFill="1" applyBorder="1" applyAlignment="1">
      <alignment horizontal="right" vertical="center" shrinkToFit="1"/>
    </xf>
    <xf numFmtId="0" fontId="66" fillId="0" borderId="14" xfId="10" quotePrefix="1" applyFont="1" applyFill="1" applyBorder="1" applyAlignment="1">
      <alignment horizontal="center" vertical="center" shrinkToFit="1"/>
    </xf>
    <xf numFmtId="0" fontId="66" fillId="0" borderId="0" xfId="10" applyFont="1" applyFill="1" applyAlignment="1">
      <alignment vertical="center" shrinkToFit="1"/>
    </xf>
    <xf numFmtId="0" fontId="43" fillId="0" borderId="0" xfId="10" applyFont="1" applyFill="1"/>
    <xf numFmtId="0" fontId="43" fillId="0" borderId="0" xfId="10" applyFont="1" applyFill="1" applyAlignment="1"/>
    <xf numFmtId="0" fontId="43" fillId="0" borderId="0" xfId="10" applyFont="1" applyFill="1" applyBorder="1" applyAlignment="1"/>
    <xf numFmtId="0" fontId="43" fillId="0" borderId="0" xfId="10" applyFont="1" applyFill="1" applyAlignment="1">
      <alignment horizontal="right"/>
    </xf>
    <xf numFmtId="0" fontId="61" fillId="0" borderId="0" xfId="10" applyFont="1" applyFill="1" applyAlignment="1">
      <alignment horizontal="center" vertical="top" shrinkToFit="1"/>
    </xf>
    <xf numFmtId="0" fontId="61" fillId="0" borderId="0" xfId="10" applyFont="1" applyFill="1" applyAlignment="1">
      <alignment horizontal="center" vertical="top" shrinkToFit="1"/>
    </xf>
    <xf numFmtId="0" fontId="43" fillId="0" borderId="7" xfId="10" applyFont="1" applyFill="1" applyBorder="1" applyAlignment="1"/>
    <xf numFmtId="0" fontId="42" fillId="0" borderId="12" xfId="9" applyFont="1" applyFill="1" applyBorder="1" applyAlignment="1">
      <alignment horizontal="center" vertical="center" shrinkToFit="1"/>
    </xf>
    <xf numFmtId="179" fontId="84" fillId="0" borderId="9" xfId="5" applyNumberFormat="1" applyFont="1" applyFill="1" applyBorder="1" applyAlignment="1">
      <alignment horizontal="center" vertical="center" shrinkToFit="1"/>
    </xf>
    <xf numFmtId="179" fontId="84" fillId="0" borderId="9" xfId="5" quotePrefix="1" applyNumberFormat="1" applyFont="1" applyFill="1" applyBorder="1" applyAlignment="1">
      <alignment horizontal="center" vertical="center" shrinkToFit="1"/>
    </xf>
    <xf numFmtId="179" fontId="84" fillId="0" borderId="14" xfId="5" applyNumberFormat="1" applyFont="1" applyFill="1" applyBorder="1" applyAlignment="1">
      <alignment horizontal="center" vertical="center" shrinkToFit="1"/>
    </xf>
    <xf numFmtId="0" fontId="43" fillId="0" borderId="5" xfId="10" quotePrefix="1" applyFont="1" applyFill="1" applyBorder="1" applyAlignment="1">
      <alignment horizontal="center" vertical="center"/>
    </xf>
    <xf numFmtId="179" fontId="43" fillId="0" borderId="9" xfId="3" applyFont="1" applyFill="1" applyBorder="1" applyAlignment="1">
      <alignment vertical="center" shrinkToFit="1"/>
    </xf>
    <xf numFmtId="179" fontId="43" fillId="0" borderId="0" xfId="3" applyFont="1" applyFill="1" applyBorder="1" applyAlignment="1">
      <alignment vertical="center" shrinkToFit="1"/>
    </xf>
    <xf numFmtId="0" fontId="43" fillId="0" borderId="8" xfId="10" quotePrefix="1" applyFont="1" applyFill="1" applyBorder="1" applyAlignment="1">
      <alignment horizontal="center" vertical="center"/>
    </xf>
    <xf numFmtId="0" fontId="43" fillId="0" borderId="9" xfId="10" quotePrefix="1" applyFont="1" applyFill="1" applyBorder="1" applyAlignment="1">
      <alignment horizontal="center" vertical="center"/>
    </xf>
    <xf numFmtId="0" fontId="66" fillId="0" borderId="6" xfId="10" quotePrefix="1" applyFont="1" applyFill="1" applyBorder="1" applyAlignment="1">
      <alignment horizontal="center" vertical="center"/>
    </xf>
    <xf numFmtId="179" fontId="66" fillId="0" borderId="14" xfId="3" applyFont="1" applyFill="1" applyBorder="1" applyAlignment="1">
      <alignment vertical="center" shrinkToFit="1"/>
    </xf>
    <xf numFmtId="179" fontId="66" fillId="0" borderId="4" xfId="3" applyFont="1" applyFill="1" applyBorder="1" applyAlignment="1">
      <alignment vertical="center" shrinkToFit="1"/>
    </xf>
    <xf numFmtId="179" fontId="66" fillId="0" borderId="6" xfId="3" applyFont="1" applyFill="1" applyBorder="1" applyAlignment="1">
      <alignment vertical="center" shrinkToFit="1"/>
    </xf>
    <xf numFmtId="0" fontId="66" fillId="0" borderId="14" xfId="10" quotePrefix="1" applyFont="1" applyFill="1" applyBorder="1" applyAlignment="1">
      <alignment horizontal="center" vertical="center"/>
    </xf>
    <xf numFmtId="0" fontId="55" fillId="0" borderId="0" xfId="10" applyFont="1" applyFill="1" applyAlignment="1"/>
    <xf numFmtId="0" fontId="55" fillId="0" borderId="0" xfId="10" applyFont="1" applyFill="1" applyBorder="1" applyAlignment="1"/>
  </cellXfs>
  <cellStyles count="209">
    <cellStyle name="ÅëÈ­ [0]_¼ÕÀÍ¿¹»ê" xfId="13"/>
    <cellStyle name="AeE­ [0]_¼OAI¿¹≫e" xfId="14"/>
    <cellStyle name="ÅëÈ­ [0]_ÀÎ°Çºñ,¿ÜÁÖºñ" xfId="15"/>
    <cellStyle name="AeE­ [0]_AI°Cºn,μμ±Þºn" xfId="16"/>
    <cellStyle name="ÅëÈ­ [0]_laroux" xfId="17"/>
    <cellStyle name="AeE­ [0]_laroux_1" xfId="18"/>
    <cellStyle name="ÅëÈ­ [0]_laroux_1" xfId="19"/>
    <cellStyle name="AeE­ [0]_laroux_1_45-09 유통 금융 보험 및 기타서비스(97-109)" xfId="20"/>
    <cellStyle name="ÅëÈ­ [0]_laroux_1_45-09 유통 금융 보험 및 기타서비스(97-109)" xfId="21"/>
    <cellStyle name="AeE­ [0]_laroux_1_46-11 교통 관광 및 정보통신" xfId="22"/>
    <cellStyle name="ÅëÈ­ [0]_laroux_1_46-11 교통 관광 및 정보통신" xfId="23"/>
    <cellStyle name="AeE­ [0]_laroux_1_99 재가노인복지시설" xfId="24"/>
    <cellStyle name="ÅëÈ­ [0]_laroux_1_99 재가노인복지시설" xfId="25"/>
    <cellStyle name="AeE­ [0]_laroux_1_99 친환경농산물 인증현황" xfId="26"/>
    <cellStyle name="ÅëÈ­ [0]_laroux_1_99 친환경농산물 인증현황" xfId="27"/>
    <cellStyle name="AeE­ [0]_laroux_2" xfId="28"/>
    <cellStyle name="ÅëÈ­ [0]_laroux_2" xfId="29"/>
    <cellStyle name="AeE­ [0]_laroux_2_41-06농림16" xfId="30"/>
    <cellStyle name="ÅëÈ­ [0]_laroux_2_41-06농림16" xfId="31"/>
    <cellStyle name="AeE­ [0]_laroux_2_41-06농림16_45-09 유통 금융 보험 및 기타서비스(97-109)" xfId="32"/>
    <cellStyle name="ÅëÈ­ [0]_laroux_2_41-06농림16_45-09 유통 금융 보험 및 기타서비스(97-109)" xfId="33"/>
    <cellStyle name="AeE­ [0]_laroux_2_41-06농림16_46-11 교통 관광 및 정보통신" xfId="34"/>
    <cellStyle name="ÅëÈ­ [0]_laroux_2_41-06농림16_46-11 교통 관광 및 정보통신" xfId="35"/>
    <cellStyle name="AeE­ [0]_laroux_2_41-06농림16_99 재가노인복지시설" xfId="36"/>
    <cellStyle name="ÅëÈ­ [0]_laroux_2_41-06농림16_99 재가노인복지시설" xfId="37"/>
    <cellStyle name="AeE­ [0]_laroux_2_41-06농림16_99 친환경농산물 인증현황" xfId="38"/>
    <cellStyle name="ÅëÈ­ [0]_laroux_2_41-06농림16_99 친환경농산물 인증현황" xfId="39"/>
    <cellStyle name="AeE­ [0]_laroux_2_41-06농림41" xfId="40"/>
    <cellStyle name="ÅëÈ­ [0]_laroux_2_41-06농림41" xfId="41"/>
    <cellStyle name="AeE­ [0]_laroux_2_45-09 유통 금융 보험 및 기타서비스(97-109)" xfId="42"/>
    <cellStyle name="ÅëÈ­ [0]_laroux_2_45-09 유통 금융 보험 및 기타서비스(97-109)" xfId="43"/>
    <cellStyle name="AeE­ [0]_laroux_2_46-11 교통 관광 및 정보통신" xfId="44"/>
    <cellStyle name="ÅëÈ­ [0]_laroux_2_46-11 교통 관광 및 정보통신" xfId="45"/>
    <cellStyle name="AeE­ [0]_laroux_2_99 재가노인복지시설" xfId="46"/>
    <cellStyle name="ÅëÈ­ [0]_laroux_2_99 재가노인복지시설" xfId="47"/>
    <cellStyle name="AeE­ [0]_laroux_2_99 친환경농산물 인증현황" xfId="48"/>
    <cellStyle name="ÅëÈ­ [0]_laroux_2_99 친환경농산물 인증현황" xfId="49"/>
    <cellStyle name="AeE­ [0]_Sheet1" xfId="50"/>
    <cellStyle name="ÅëÈ­ [0]_Sheet1" xfId="51"/>
    <cellStyle name="AeE­ [0]_Sheet1_45-09 유통 금융 보험 및 기타서비스(97-109)" xfId="52"/>
    <cellStyle name="ÅëÈ­ [0]_Sheet1_45-09 유통 금융 보험 및 기타서비스(97-109)" xfId="53"/>
    <cellStyle name="AeE­ [0]_Sheet1_46-11 교통 관광 및 정보통신" xfId="54"/>
    <cellStyle name="ÅëÈ­ [0]_Sheet1_46-11 교통 관광 및 정보통신" xfId="55"/>
    <cellStyle name="AeE­ [0]_Sheet1_99 재가노인복지시설" xfId="56"/>
    <cellStyle name="ÅëÈ­ [0]_Sheet1_99 재가노인복지시설" xfId="57"/>
    <cellStyle name="AeE­ [0]_Sheet1_99 친환경농산물 인증현황" xfId="58"/>
    <cellStyle name="ÅëÈ­ [0]_Sheet1_99 친환경농산물 인증현황" xfId="59"/>
    <cellStyle name="ÅëÈ­_¼ÕÀÍ¿¹»ê" xfId="60"/>
    <cellStyle name="AeE­_¼OAI¿¹≫e" xfId="61"/>
    <cellStyle name="ÅëÈ­_ÀÎ°Çºñ,¿ÜÁÖºñ" xfId="62"/>
    <cellStyle name="AeE­_AI°Cºn,μμ±Þºn" xfId="63"/>
    <cellStyle name="ÅëÈ­_laroux" xfId="64"/>
    <cellStyle name="AeE­_laroux_1" xfId="65"/>
    <cellStyle name="ÅëÈ­_laroux_1" xfId="66"/>
    <cellStyle name="AeE­_laroux_1_45-09 유통 금융 보험 및 기타서비스(97-109)" xfId="67"/>
    <cellStyle name="ÅëÈ­_laroux_1_45-09 유통 금융 보험 및 기타서비스(97-109)" xfId="68"/>
    <cellStyle name="AeE­_laroux_1_46-11 교통 관광 및 정보통신" xfId="69"/>
    <cellStyle name="ÅëÈ­_laroux_1_46-11 교통 관광 및 정보통신" xfId="70"/>
    <cellStyle name="AeE­_laroux_1_99 재가노인복지시설" xfId="71"/>
    <cellStyle name="ÅëÈ­_laroux_1_99 재가노인복지시설" xfId="72"/>
    <cellStyle name="AeE­_laroux_1_99 친환경농산물 인증현황" xfId="73"/>
    <cellStyle name="ÅëÈ­_laroux_1_99 친환경농산물 인증현황" xfId="74"/>
    <cellStyle name="AeE­_laroux_2" xfId="75"/>
    <cellStyle name="ÅëÈ­_laroux_2" xfId="76"/>
    <cellStyle name="AeE­_laroux_2_41-06농림16" xfId="77"/>
    <cellStyle name="ÅëÈ­_laroux_2_41-06농림16" xfId="78"/>
    <cellStyle name="AeE­_laroux_2_41-06농림16_45-09 유통 금융 보험 및 기타서비스(97-109)" xfId="79"/>
    <cellStyle name="ÅëÈ­_laroux_2_41-06농림16_45-09 유통 금융 보험 및 기타서비스(97-109)" xfId="80"/>
    <cellStyle name="AeE­_laroux_2_41-06농림16_46-11 교통 관광 및 정보통신" xfId="81"/>
    <cellStyle name="ÅëÈ­_laroux_2_41-06농림16_46-11 교통 관광 및 정보통신" xfId="82"/>
    <cellStyle name="AeE­_laroux_2_41-06농림16_99 재가노인복지시설" xfId="83"/>
    <cellStyle name="ÅëÈ­_laroux_2_41-06농림16_99 재가노인복지시설" xfId="84"/>
    <cellStyle name="AeE­_laroux_2_41-06농림16_99 친환경농산물 인증현황" xfId="85"/>
    <cellStyle name="ÅëÈ­_laroux_2_41-06농림16_99 친환경농산물 인증현황" xfId="86"/>
    <cellStyle name="AeE­_laroux_2_41-06농림41" xfId="87"/>
    <cellStyle name="ÅëÈ­_laroux_2_41-06농림41" xfId="88"/>
    <cellStyle name="AeE­_laroux_2_45-09 유통 금융 보험 및 기타서비스(97-109)" xfId="89"/>
    <cellStyle name="ÅëÈ­_laroux_2_45-09 유통 금융 보험 및 기타서비스(97-109)" xfId="90"/>
    <cellStyle name="AeE­_laroux_2_46-11 교통 관광 및 정보통신" xfId="91"/>
    <cellStyle name="ÅëÈ­_laroux_2_46-11 교통 관광 및 정보통신" xfId="92"/>
    <cellStyle name="AeE­_laroux_2_99 재가노인복지시설" xfId="93"/>
    <cellStyle name="ÅëÈ­_laroux_2_99 재가노인복지시설" xfId="94"/>
    <cellStyle name="AeE­_laroux_2_99 친환경농산물 인증현황" xfId="95"/>
    <cellStyle name="ÅëÈ­_laroux_2_99 친환경농산물 인증현황" xfId="96"/>
    <cellStyle name="AeE­_Sheet1" xfId="97"/>
    <cellStyle name="ÅëÈ­_Sheet1" xfId="98"/>
    <cellStyle name="AeE­_Sheet1_41-06농림16" xfId="99"/>
    <cellStyle name="ÅëÈ­_Sheet1_41-06농림16" xfId="100"/>
    <cellStyle name="AeE­_Sheet1_41-06농림16_45-09 유통 금융 보험 및 기타서비스(97-109)" xfId="101"/>
    <cellStyle name="ÅëÈ­_Sheet1_41-06농림16_45-09 유통 금융 보험 및 기타서비스(97-109)" xfId="102"/>
    <cellStyle name="AeE­_Sheet1_41-06농림16_46-11 교통 관광 및 정보통신" xfId="103"/>
    <cellStyle name="ÅëÈ­_Sheet1_41-06농림16_46-11 교통 관광 및 정보통신" xfId="104"/>
    <cellStyle name="AeE­_Sheet1_41-06농림16_99 재가노인복지시설" xfId="105"/>
    <cellStyle name="ÅëÈ­_Sheet1_41-06농림16_99 재가노인복지시설" xfId="106"/>
    <cellStyle name="AeE­_Sheet1_41-06농림16_99 친환경농산물 인증현황" xfId="107"/>
    <cellStyle name="ÅëÈ­_Sheet1_41-06농림16_99 친환경농산물 인증현황" xfId="108"/>
    <cellStyle name="AeE­_Sheet1_41-06농림41" xfId="109"/>
    <cellStyle name="ÅëÈ­_Sheet1_41-06농림41" xfId="110"/>
    <cellStyle name="AeE­_Sheet1_45-09 유통 금융 보험 및 기타서비스(97-109)" xfId="111"/>
    <cellStyle name="ÅëÈ­_Sheet1_45-09 유통 금융 보험 및 기타서비스(97-109)" xfId="112"/>
    <cellStyle name="AeE­_Sheet1_46-11 교통 관광 및 정보통신" xfId="113"/>
    <cellStyle name="ÅëÈ­_Sheet1_46-11 교통 관광 및 정보통신" xfId="114"/>
    <cellStyle name="AeE­_Sheet1_99 재가노인복지시설" xfId="115"/>
    <cellStyle name="ÅëÈ­_Sheet1_99 재가노인복지시설" xfId="116"/>
    <cellStyle name="AeE­_Sheet1_99 친환경농산물 인증현황" xfId="117"/>
    <cellStyle name="ÅëÈ­_Sheet1_99 친환경농산물 인증현황" xfId="118"/>
    <cellStyle name="ÄÞ¸¶ [0]_¼ÕÀÍ¿¹»ê" xfId="119"/>
    <cellStyle name="AÞ¸¶ [0]_¼OAI¿¹≫e" xfId="120"/>
    <cellStyle name="ÄÞ¸¶ [0]_ÀÎ°Çºñ,¿ÜÁÖºñ" xfId="121"/>
    <cellStyle name="AÞ¸¶ [0]_AI°Cºn,μμ±Þºn" xfId="122"/>
    <cellStyle name="ÄÞ¸¶ [0]_laroux" xfId="123"/>
    <cellStyle name="AÞ¸¶ [0]_laroux_1" xfId="124"/>
    <cellStyle name="ÄÞ¸¶ [0]_laroux_1" xfId="125"/>
    <cellStyle name="AÞ¸¶ [0]_Sheet1" xfId="126"/>
    <cellStyle name="ÄÞ¸¶ [0]_Sheet1" xfId="127"/>
    <cellStyle name="AÞ¸¶ [0]_Sheet1_45-09 유통 금융 보험 및 기타서비스(97-109)" xfId="128"/>
    <cellStyle name="ÄÞ¸¶ [0]_Sheet1_45-09 유통 금융 보험 및 기타서비스(97-109)" xfId="129"/>
    <cellStyle name="AÞ¸¶ [0]_Sheet1_46-11 교통 관광 및 정보통신" xfId="130"/>
    <cellStyle name="ÄÞ¸¶ [0]_Sheet1_46-11 교통 관광 및 정보통신" xfId="131"/>
    <cellStyle name="AÞ¸¶ [0]_Sheet1_99 재가노인복지시설" xfId="132"/>
    <cellStyle name="ÄÞ¸¶ [0]_Sheet1_99 재가노인복지시설" xfId="133"/>
    <cellStyle name="AÞ¸¶ [0]_Sheet1_99 친환경농산물 인증현황" xfId="134"/>
    <cellStyle name="ÄÞ¸¶ [0]_Sheet1_99 친환경농산물 인증현황" xfId="135"/>
    <cellStyle name="ÄÞ¸¶_¼ÕÀÍ¿¹»ê" xfId="136"/>
    <cellStyle name="AÞ¸¶_¼OAI¿¹≫e" xfId="137"/>
    <cellStyle name="ÄÞ¸¶_ÀÎ°Çºñ,¿ÜÁÖºñ" xfId="138"/>
    <cellStyle name="AÞ¸¶_AI°Cºn,μμ±Þºn" xfId="139"/>
    <cellStyle name="ÄÞ¸¶_laroux" xfId="140"/>
    <cellStyle name="AÞ¸¶_laroux_1" xfId="141"/>
    <cellStyle name="ÄÞ¸¶_laroux_1" xfId="142"/>
    <cellStyle name="AÞ¸¶_Sheet1" xfId="143"/>
    <cellStyle name="ÄÞ¸¶_Sheet1" xfId="144"/>
    <cellStyle name="AÞ¸¶_Sheet1_41-06농림16" xfId="145"/>
    <cellStyle name="ÄÞ¸¶_Sheet1_41-06농림16" xfId="146"/>
    <cellStyle name="AÞ¸¶_Sheet1_41-06농림16_45-09 유통 금융 보험 및 기타서비스(97-109)" xfId="147"/>
    <cellStyle name="ÄÞ¸¶_Sheet1_41-06농림16_45-09 유통 금융 보험 및 기타서비스(97-109)" xfId="148"/>
    <cellStyle name="AÞ¸¶_Sheet1_41-06농림16_46-11 교통 관광 및 정보통신" xfId="149"/>
    <cellStyle name="ÄÞ¸¶_Sheet1_41-06농림16_46-11 교통 관광 및 정보통신" xfId="150"/>
    <cellStyle name="AÞ¸¶_Sheet1_41-06농림16_99 재가노인복지시설" xfId="151"/>
    <cellStyle name="ÄÞ¸¶_Sheet1_41-06농림16_99 재가노인복지시설" xfId="152"/>
    <cellStyle name="AÞ¸¶_Sheet1_41-06농림16_99 친환경농산물 인증현황" xfId="153"/>
    <cellStyle name="ÄÞ¸¶_Sheet1_41-06농림16_99 친환경농산물 인증현황" xfId="154"/>
    <cellStyle name="AÞ¸¶_Sheet1_41-06농림41" xfId="155"/>
    <cellStyle name="ÄÞ¸¶_Sheet1_41-06농림41" xfId="156"/>
    <cellStyle name="AÞ¸¶_Sheet1_45-09 유통 금융 보험 및 기타서비스(97-109)" xfId="157"/>
    <cellStyle name="ÄÞ¸¶_Sheet1_45-09 유통 금융 보험 및 기타서비스(97-109)" xfId="158"/>
    <cellStyle name="AÞ¸¶_Sheet1_46-11 교통 관광 및 정보통신" xfId="159"/>
    <cellStyle name="ÄÞ¸¶_Sheet1_46-11 교통 관광 및 정보통신" xfId="160"/>
    <cellStyle name="AÞ¸¶_Sheet1_99 재가노인복지시설" xfId="161"/>
    <cellStyle name="ÄÞ¸¶_Sheet1_99 재가노인복지시설" xfId="162"/>
    <cellStyle name="AÞ¸¶_Sheet1_99 친환경농산물 인증현황" xfId="163"/>
    <cellStyle name="ÄÞ¸¶_Sheet1_99 친환경농산물 인증현황" xfId="164"/>
    <cellStyle name="C￥AØ_¿μ¾÷CoE² " xfId="165"/>
    <cellStyle name="Ç¥ÁØ_¼ÕÀÍ¿¹»ê" xfId="166"/>
    <cellStyle name="C￥AØ_¼OAI¿¹≫e" xfId="167"/>
    <cellStyle name="Ç¥ÁØ_ÀÎ°Çºñ,¿ÜÁÖºñ" xfId="168"/>
    <cellStyle name="C￥AØ_AI°Cºn,μμ±Þºn" xfId="169"/>
    <cellStyle name="Ç¥ÁØ_laroux" xfId="170"/>
    <cellStyle name="C￥AØ_laroux_1" xfId="171"/>
    <cellStyle name="Ç¥ÁØ_laroux_1" xfId="172"/>
    <cellStyle name="C￥AØ_laroux_1_Sheet1" xfId="173"/>
    <cellStyle name="Ç¥ÁØ_laroux_1_Sheet1" xfId="174"/>
    <cellStyle name="C￥AØ_laroux_2" xfId="175"/>
    <cellStyle name="Ç¥ÁØ_laroux_2" xfId="176"/>
    <cellStyle name="C￥AØ_laroux_2_Sheet1" xfId="177"/>
    <cellStyle name="Ç¥ÁØ_laroux_2_Sheet1" xfId="178"/>
    <cellStyle name="C￥AØ_laroux_3" xfId="179"/>
    <cellStyle name="Ç¥ÁØ_laroux_3" xfId="180"/>
    <cellStyle name="C￥AØ_laroux_4" xfId="181"/>
    <cellStyle name="Ç¥ÁØ_laroux_4" xfId="182"/>
    <cellStyle name="C￥AØ_laroux_Sheet1" xfId="183"/>
    <cellStyle name="Ç¥ÁØ_laroux_Sheet1" xfId="184"/>
    <cellStyle name="C￥AØ_Sheet1" xfId="185"/>
    <cellStyle name="Ç¥ÁØ_Sheet1" xfId="186"/>
    <cellStyle name="Comma [0]_ SG&amp;A Bridge " xfId="187"/>
    <cellStyle name="Comma_ SG&amp;A Bridge " xfId="188"/>
    <cellStyle name="Currency [0]_ SG&amp;A Bridge " xfId="189"/>
    <cellStyle name="Currency_ SG&amp;A Bridge " xfId="190"/>
    <cellStyle name="Date" xfId="191"/>
    <cellStyle name="Fixed" xfId="192"/>
    <cellStyle name="Header1" xfId="193"/>
    <cellStyle name="Header2" xfId="194"/>
    <cellStyle name="HEADING1" xfId="195"/>
    <cellStyle name="HEADING2" xfId="196"/>
    <cellStyle name="Normal_ SG&amp;A Bridge " xfId="197"/>
    <cellStyle name="Total" xfId="198"/>
    <cellStyle name="뷭?_BOOKSHIP" xfId="1"/>
    <cellStyle name="쉼표 [0]" xfId="2" builtinId="6"/>
    <cellStyle name="쉼표 [0] 2" xfId="203"/>
    <cellStyle name="쉼표 [0]_17공행정" xfId="3"/>
    <cellStyle name="콤마 [0]_★41-18전국" xfId="4"/>
    <cellStyle name="콤마 [0]_해안선및도서" xfId="5"/>
    <cellStyle name="콤마 [0]_해안선및도서 2 2" xfId="206"/>
    <cellStyle name="콤마_★41-18전국" xfId="6"/>
    <cellStyle name="콤마_해안선및도서" xfId="7"/>
    <cellStyle name="통화 [0]" xfId="8" builtinId="7"/>
    <cellStyle name="표준" xfId="0" builtinId="0"/>
    <cellStyle name="표준 10" xfId="199"/>
    <cellStyle name="표준 2" xfId="204"/>
    <cellStyle name="표준 2 3 4" xfId="208"/>
    <cellStyle name="표준 4" xfId="205"/>
    <cellStyle name="표준_17공공행정_1" xfId="9"/>
    <cellStyle name="표준_17공공행정_1 2" xfId="202"/>
    <cellStyle name="표준_17공행정" xfId="10"/>
    <cellStyle name="표준_232)6.소방공무원 &lt;변경&gt;" xfId="200"/>
    <cellStyle name="표준_48-17 공공행정 및 사법" xfId="11"/>
    <cellStyle name="표준_50-17 공공행정및사법" xfId="201"/>
    <cellStyle name="표준_50-17 공공행정및사법 2" xfId="207"/>
    <cellStyle name="표준_농업용기구및기계보유 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390525</xdr:rowOff>
    </xdr:from>
    <xdr:to>
      <xdr:col>14</xdr:col>
      <xdr:colOff>0</xdr:colOff>
      <xdr:row>4</xdr:row>
      <xdr:rowOff>142875</xdr:rowOff>
    </xdr:to>
    <xdr:sp macro="" textlink="">
      <xdr:nvSpPr>
        <xdr:cNvPr id="8194" name="Text 2">
          <a:extLst>
            <a:ext uri="{FF2B5EF4-FFF2-40B4-BE49-F238E27FC236}">
              <a16:creationId xmlns:a16="http://schemas.microsoft.com/office/drawing/2014/main" xmlns="" id="{00000000-0008-0000-1300-000002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371475</xdr:rowOff>
    </xdr:from>
    <xdr:to>
      <xdr:col>14</xdr:col>
      <xdr:colOff>0</xdr:colOff>
      <xdr:row>4</xdr:row>
      <xdr:rowOff>161925</xdr:rowOff>
    </xdr:to>
    <xdr:sp macro="" textlink="">
      <xdr:nvSpPr>
        <xdr:cNvPr id="8196" name="Text 4">
          <a:extLst>
            <a:ext uri="{FF2B5EF4-FFF2-40B4-BE49-F238E27FC236}">
              <a16:creationId xmlns:a16="http://schemas.microsoft.com/office/drawing/2014/main" xmlns="" id="{00000000-0008-0000-1300-000004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197" name="Text 5">
          <a:extLst>
            <a:ext uri="{FF2B5EF4-FFF2-40B4-BE49-F238E27FC236}">
              <a16:creationId xmlns:a16="http://schemas.microsoft.com/office/drawing/2014/main" xmlns="" id="{00000000-0008-0000-1300-000005200000}"/>
            </a:ext>
          </a:extLst>
        </xdr:cNvPr>
        <xdr:cNvSpPr txBox="1">
          <a:spLocks noChangeArrowheads="1"/>
        </xdr:cNvSpPr>
      </xdr:nvSpPr>
      <xdr:spPr bwMode="auto">
        <a:xfrm>
          <a:off x="5857875" y="2181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198" name="Text 6">
          <a:extLst>
            <a:ext uri="{FF2B5EF4-FFF2-40B4-BE49-F238E27FC236}">
              <a16:creationId xmlns:a16="http://schemas.microsoft.com/office/drawing/2014/main" xmlns="" id="{00000000-0008-0000-1300-000006200000}"/>
            </a:ext>
          </a:extLst>
        </xdr:cNvPr>
        <xdr:cNvSpPr txBox="1">
          <a:spLocks noChangeArrowheads="1"/>
        </xdr:cNvSpPr>
      </xdr:nvSpPr>
      <xdr:spPr bwMode="auto">
        <a:xfrm>
          <a:off x="0" y="2181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200" name="Text 8">
          <a:extLst>
            <a:ext uri="{FF2B5EF4-FFF2-40B4-BE49-F238E27FC236}">
              <a16:creationId xmlns:a16="http://schemas.microsoft.com/office/drawing/2014/main" xmlns="" id="{00000000-0008-0000-1300-000008200000}"/>
            </a:ext>
          </a:extLst>
        </xdr:cNvPr>
        <xdr:cNvSpPr txBox="1">
          <a:spLocks noChangeArrowheads="1"/>
        </xdr:cNvSpPr>
      </xdr:nvSpPr>
      <xdr:spPr bwMode="auto">
        <a:xfrm>
          <a:off x="0" y="2181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8213" name="Text 21">
          <a:extLst>
            <a:ext uri="{FF2B5EF4-FFF2-40B4-BE49-F238E27FC236}">
              <a16:creationId xmlns:a16="http://schemas.microsoft.com/office/drawing/2014/main" xmlns="" id="{00000000-0008-0000-1300-000015200000}"/>
            </a:ext>
          </a:extLst>
        </xdr:cNvPr>
        <xdr:cNvSpPr txBox="1">
          <a:spLocks noChangeArrowheads="1"/>
        </xdr:cNvSpPr>
      </xdr:nvSpPr>
      <xdr:spPr bwMode="auto">
        <a:xfrm>
          <a:off x="11744325" y="120967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238125</xdr:rowOff>
    </xdr:from>
    <xdr:to>
      <xdr:col>14</xdr:col>
      <xdr:colOff>0</xdr:colOff>
      <xdr:row>4</xdr:row>
      <xdr:rowOff>238125</xdr:rowOff>
    </xdr:to>
    <xdr:sp macro="" textlink="">
      <xdr:nvSpPr>
        <xdr:cNvPr id="8214" name="Text 22">
          <a:extLst>
            <a:ext uri="{FF2B5EF4-FFF2-40B4-BE49-F238E27FC236}">
              <a16:creationId xmlns:a16="http://schemas.microsoft.com/office/drawing/2014/main" xmlns="" id="{00000000-0008-0000-1300-000016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95250</xdr:rowOff>
    </xdr:from>
    <xdr:to>
      <xdr:col>14</xdr:col>
      <xdr:colOff>0</xdr:colOff>
      <xdr:row>4</xdr:row>
      <xdr:rowOff>238125</xdr:rowOff>
    </xdr:to>
    <xdr:sp macro="" textlink="">
      <xdr:nvSpPr>
        <xdr:cNvPr id="8215" name="Text 23">
          <a:extLst>
            <a:ext uri="{FF2B5EF4-FFF2-40B4-BE49-F238E27FC236}">
              <a16:creationId xmlns:a16="http://schemas.microsoft.com/office/drawing/2014/main" xmlns="" id="{00000000-0008-0000-1300-000017200000}"/>
            </a:ext>
          </a:extLst>
        </xdr:cNvPr>
        <xdr:cNvSpPr txBox="1">
          <a:spLocks noChangeArrowheads="1"/>
        </xdr:cNvSpPr>
      </xdr:nvSpPr>
      <xdr:spPr bwMode="auto">
        <a:xfrm>
          <a:off x="11744325" y="1085850"/>
          <a:ext cx="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부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228600</xdr:rowOff>
    </xdr:from>
    <xdr:to>
      <xdr:col>14</xdr:col>
      <xdr:colOff>0</xdr:colOff>
      <xdr:row>4</xdr:row>
      <xdr:rowOff>209550</xdr:rowOff>
    </xdr:to>
    <xdr:sp macro="" textlink="">
      <xdr:nvSpPr>
        <xdr:cNvPr id="8227" name="Text 35">
          <a:extLst>
            <a:ext uri="{FF2B5EF4-FFF2-40B4-BE49-F238E27FC236}">
              <a16:creationId xmlns:a16="http://schemas.microsoft.com/office/drawing/2014/main" xmlns="" id="{00000000-0008-0000-1300-000023200000}"/>
            </a:ext>
          </a:extLst>
        </xdr:cNvPr>
        <xdr:cNvSpPr txBox="1">
          <a:spLocks noChangeArrowheads="1"/>
        </xdr:cNvSpPr>
      </xdr:nvSpPr>
      <xdr:spPr bwMode="auto">
        <a:xfrm>
          <a:off x="11744325" y="1219200"/>
          <a:ext cx="0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8239" name="Text 47">
          <a:extLst>
            <a:ext uri="{FF2B5EF4-FFF2-40B4-BE49-F238E27FC236}">
              <a16:creationId xmlns:a16="http://schemas.microsoft.com/office/drawing/2014/main" xmlns="" id="{00000000-0008-0000-1300-00002F200000}"/>
            </a:ext>
          </a:extLst>
        </xdr:cNvPr>
        <xdr:cNvSpPr txBox="1">
          <a:spLocks noChangeArrowheads="1"/>
        </xdr:cNvSpPr>
      </xdr:nvSpPr>
      <xdr:spPr bwMode="auto">
        <a:xfrm>
          <a:off x="11744325" y="120967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건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8240" name="Text 48">
          <a:extLst>
            <a:ext uri="{FF2B5EF4-FFF2-40B4-BE49-F238E27FC236}">
              <a16:creationId xmlns:a16="http://schemas.microsoft.com/office/drawing/2014/main" xmlns="" id="{00000000-0008-0000-1300-000030200000}"/>
            </a:ext>
          </a:extLst>
        </xdr:cNvPr>
        <xdr:cNvSpPr txBox="1">
          <a:spLocks noChangeArrowheads="1"/>
        </xdr:cNvSpPr>
      </xdr:nvSpPr>
      <xdr:spPr bwMode="auto">
        <a:xfrm>
          <a:off x="5857875" y="5105400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8241" name="Text 49">
          <a:extLst>
            <a:ext uri="{FF2B5EF4-FFF2-40B4-BE49-F238E27FC236}">
              <a16:creationId xmlns:a16="http://schemas.microsoft.com/office/drawing/2014/main" xmlns="" id="{00000000-0008-0000-1300-000031200000}"/>
            </a:ext>
          </a:extLst>
        </xdr:cNvPr>
        <xdr:cNvSpPr txBox="1">
          <a:spLocks noChangeArrowheads="1"/>
        </xdr:cNvSpPr>
      </xdr:nvSpPr>
      <xdr:spPr bwMode="auto">
        <a:xfrm>
          <a:off x="5857875" y="5105400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114300</xdr:rowOff>
    </xdr:to>
    <xdr:sp macro="" textlink="">
      <xdr:nvSpPr>
        <xdr:cNvPr id="8242" name="Text 50">
          <a:extLst>
            <a:ext uri="{FF2B5EF4-FFF2-40B4-BE49-F238E27FC236}">
              <a16:creationId xmlns:a16="http://schemas.microsoft.com/office/drawing/2014/main" xmlns="" id="{00000000-0008-0000-1300-000032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281" name="Text 89">
          <a:extLst>
            <a:ext uri="{FF2B5EF4-FFF2-40B4-BE49-F238E27FC236}">
              <a16:creationId xmlns:a16="http://schemas.microsoft.com/office/drawing/2014/main" xmlns="" id="{00000000-0008-0000-1300-000059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화 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282" name="Text 90">
          <a:extLst>
            <a:ext uri="{FF2B5EF4-FFF2-40B4-BE49-F238E27FC236}">
              <a16:creationId xmlns:a16="http://schemas.microsoft.com/office/drawing/2014/main" xmlns="" id="{00000000-0008-0000-1300-00005A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  불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283" name="Text 91">
          <a:extLst>
            <a:ext uri="{FF2B5EF4-FFF2-40B4-BE49-F238E27FC236}">
              <a16:creationId xmlns:a16="http://schemas.microsoft.com/office/drawing/2014/main" xmlns="" id="{00000000-0008-0000-1300-00005B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폭  발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284" name="Text 92">
          <a:extLst>
            <a:ext uri="{FF2B5EF4-FFF2-40B4-BE49-F238E27FC236}">
              <a16:creationId xmlns:a16="http://schemas.microsoft.com/office/drawing/2014/main" xmlns="" id="{00000000-0008-0000-1300-00005C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익 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285" name="Text 93">
          <a:extLst>
            <a:ext uri="{FF2B5EF4-FFF2-40B4-BE49-F238E27FC236}">
              <a16:creationId xmlns:a16="http://schemas.microsoft.com/office/drawing/2014/main" xmlns="" id="{00000000-0008-0000-1300-00005D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기 타</a:t>
          </a:r>
        </a:p>
      </xdr:txBody>
    </xdr:sp>
    <xdr:clientData/>
  </xdr:twoCellAnchor>
  <xdr:twoCellAnchor>
    <xdr:from>
      <xdr:col>14</xdr:col>
      <xdr:colOff>0</xdr:colOff>
      <xdr:row>3</xdr:row>
      <xdr:rowOff>390525</xdr:rowOff>
    </xdr:from>
    <xdr:to>
      <xdr:col>14</xdr:col>
      <xdr:colOff>0</xdr:colOff>
      <xdr:row>4</xdr:row>
      <xdr:rowOff>142875</xdr:rowOff>
    </xdr:to>
    <xdr:sp macro="" textlink="">
      <xdr:nvSpPr>
        <xdr:cNvPr id="8286" name="Text Box 94">
          <a:extLst>
            <a:ext uri="{FF2B5EF4-FFF2-40B4-BE49-F238E27FC236}">
              <a16:creationId xmlns:a16="http://schemas.microsoft.com/office/drawing/2014/main" xmlns="" id="{00000000-0008-0000-1300-00005E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371475</xdr:rowOff>
    </xdr:from>
    <xdr:to>
      <xdr:col>14</xdr:col>
      <xdr:colOff>0</xdr:colOff>
      <xdr:row>4</xdr:row>
      <xdr:rowOff>161925</xdr:rowOff>
    </xdr:to>
    <xdr:sp macro="" textlink="">
      <xdr:nvSpPr>
        <xdr:cNvPr id="8287" name="Text Box 95">
          <a:extLst>
            <a:ext uri="{FF2B5EF4-FFF2-40B4-BE49-F238E27FC236}">
              <a16:creationId xmlns:a16="http://schemas.microsoft.com/office/drawing/2014/main" xmlns="" id="{00000000-0008-0000-1300-00005F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288" name="Text Box 96">
          <a:extLst>
            <a:ext uri="{FF2B5EF4-FFF2-40B4-BE49-F238E27FC236}">
              <a16:creationId xmlns:a16="http://schemas.microsoft.com/office/drawing/2014/main" xmlns="" id="{00000000-0008-0000-1300-000060200000}"/>
            </a:ext>
          </a:extLst>
        </xdr:cNvPr>
        <xdr:cNvSpPr txBox="1">
          <a:spLocks noChangeArrowheads="1"/>
        </xdr:cNvSpPr>
      </xdr:nvSpPr>
      <xdr:spPr bwMode="auto">
        <a:xfrm>
          <a:off x="5857875" y="2181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8289" name="Text Box 97">
          <a:extLst>
            <a:ext uri="{FF2B5EF4-FFF2-40B4-BE49-F238E27FC236}">
              <a16:creationId xmlns:a16="http://schemas.microsoft.com/office/drawing/2014/main" xmlns="" id="{00000000-0008-0000-1300-000061200000}"/>
            </a:ext>
          </a:extLst>
        </xdr:cNvPr>
        <xdr:cNvSpPr txBox="1">
          <a:spLocks noChangeArrowheads="1"/>
        </xdr:cNvSpPr>
      </xdr:nvSpPr>
      <xdr:spPr bwMode="auto">
        <a:xfrm>
          <a:off x="11744325" y="120967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238125</xdr:rowOff>
    </xdr:from>
    <xdr:to>
      <xdr:col>14</xdr:col>
      <xdr:colOff>0</xdr:colOff>
      <xdr:row>4</xdr:row>
      <xdr:rowOff>238125</xdr:rowOff>
    </xdr:to>
    <xdr:sp macro="" textlink="">
      <xdr:nvSpPr>
        <xdr:cNvPr id="8290" name="Text Box 98">
          <a:extLst>
            <a:ext uri="{FF2B5EF4-FFF2-40B4-BE49-F238E27FC236}">
              <a16:creationId xmlns:a16="http://schemas.microsoft.com/office/drawing/2014/main" xmlns="" id="{00000000-0008-0000-1300-000062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95250</xdr:rowOff>
    </xdr:from>
    <xdr:to>
      <xdr:col>14</xdr:col>
      <xdr:colOff>0</xdr:colOff>
      <xdr:row>4</xdr:row>
      <xdr:rowOff>238125</xdr:rowOff>
    </xdr:to>
    <xdr:sp macro="" textlink="">
      <xdr:nvSpPr>
        <xdr:cNvPr id="8291" name="Text Box 99">
          <a:extLst>
            <a:ext uri="{FF2B5EF4-FFF2-40B4-BE49-F238E27FC236}">
              <a16:creationId xmlns:a16="http://schemas.microsoft.com/office/drawing/2014/main" xmlns="" id="{00000000-0008-0000-1300-000063200000}"/>
            </a:ext>
          </a:extLst>
        </xdr:cNvPr>
        <xdr:cNvSpPr txBox="1">
          <a:spLocks noChangeArrowheads="1"/>
        </xdr:cNvSpPr>
      </xdr:nvSpPr>
      <xdr:spPr bwMode="auto">
        <a:xfrm>
          <a:off x="11744325" y="1085850"/>
          <a:ext cx="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부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228600</xdr:rowOff>
    </xdr:from>
    <xdr:to>
      <xdr:col>14</xdr:col>
      <xdr:colOff>0</xdr:colOff>
      <xdr:row>4</xdr:row>
      <xdr:rowOff>209550</xdr:rowOff>
    </xdr:to>
    <xdr:sp macro="" textlink="">
      <xdr:nvSpPr>
        <xdr:cNvPr id="8292" name="Text Box 100">
          <a:extLst>
            <a:ext uri="{FF2B5EF4-FFF2-40B4-BE49-F238E27FC236}">
              <a16:creationId xmlns:a16="http://schemas.microsoft.com/office/drawing/2014/main" xmlns="" id="{00000000-0008-0000-1300-000064200000}"/>
            </a:ext>
          </a:extLst>
        </xdr:cNvPr>
        <xdr:cNvSpPr txBox="1">
          <a:spLocks noChangeArrowheads="1"/>
        </xdr:cNvSpPr>
      </xdr:nvSpPr>
      <xdr:spPr bwMode="auto">
        <a:xfrm>
          <a:off x="11744325" y="1219200"/>
          <a:ext cx="0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8293" name="Text Box 101">
          <a:extLst>
            <a:ext uri="{FF2B5EF4-FFF2-40B4-BE49-F238E27FC236}">
              <a16:creationId xmlns:a16="http://schemas.microsoft.com/office/drawing/2014/main" xmlns="" id="{00000000-0008-0000-1300-000065200000}"/>
            </a:ext>
          </a:extLst>
        </xdr:cNvPr>
        <xdr:cNvSpPr txBox="1">
          <a:spLocks noChangeArrowheads="1"/>
        </xdr:cNvSpPr>
      </xdr:nvSpPr>
      <xdr:spPr bwMode="auto">
        <a:xfrm>
          <a:off x="11744325" y="120967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건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8294" name="Text Box 102">
          <a:extLst>
            <a:ext uri="{FF2B5EF4-FFF2-40B4-BE49-F238E27FC236}">
              <a16:creationId xmlns:a16="http://schemas.microsoft.com/office/drawing/2014/main" xmlns="" id="{00000000-0008-0000-1300-000066200000}"/>
            </a:ext>
          </a:extLst>
        </xdr:cNvPr>
        <xdr:cNvSpPr txBox="1">
          <a:spLocks noChangeArrowheads="1"/>
        </xdr:cNvSpPr>
      </xdr:nvSpPr>
      <xdr:spPr bwMode="auto">
        <a:xfrm>
          <a:off x="5857875" y="5105400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8295" name="Text Box 103">
          <a:extLst>
            <a:ext uri="{FF2B5EF4-FFF2-40B4-BE49-F238E27FC236}">
              <a16:creationId xmlns:a16="http://schemas.microsoft.com/office/drawing/2014/main" xmlns="" id="{00000000-0008-0000-1300-000067200000}"/>
            </a:ext>
          </a:extLst>
        </xdr:cNvPr>
        <xdr:cNvSpPr txBox="1">
          <a:spLocks noChangeArrowheads="1"/>
        </xdr:cNvSpPr>
      </xdr:nvSpPr>
      <xdr:spPr bwMode="auto">
        <a:xfrm>
          <a:off x="5857875" y="5105400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114300</xdr:rowOff>
    </xdr:to>
    <xdr:sp macro="" textlink="">
      <xdr:nvSpPr>
        <xdr:cNvPr id="8296" name="Text Box 104">
          <a:extLst>
            <a:ext uri="{FF2B5EF4-FFF2-40B4-BE49-F238E27FC236}">
              <a16:creationId xmlns:a16="http://schemas.microsoft.com/office/drawing/2014/main" xmlns="" id="{00000000-0008-0000-1300-000068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297" name="Text Box 105">
          <a:extLst>
            <a:ext uri="{FF2B5EF4-FFF2-40B4-BE49-F238E27FC236}">
              <a16:creationId xmlns:a16="http://schemas.microsoft.com/office/drawing/2014/main" xmlns="" id="{00000000-0008-0000-1300-000069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화 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298" name="Text Box 106">
          <a:extLst>
            <a:ext uri="{FF2B5EF4-FFF2-40B4-BE49-F238E27FC236}">
              <a16:creationId xmlns:a16="http://schemas.microsoft.com/office/drawing/2014/main" xmlns="" id="{00000000-0008-0000-1300-00006A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  불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299" name="Text Box 107">
          <a:extLst>
            <a:ext uri="{FF2B5EF4-FFF2-40B4-BE49-F238E27FC236}">
              <a16:creationId xmlns:a16="http://schemas.microsoft.com/office/drawing/2014/main" xmlns="" id="{00000000-0008-0000-1300-00006B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폭  발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00" name="Text Box 108">
          <a:extLst>
            <a:ext uri="{FF2B5EF4-FFF2-40B4-BE49-F238E27FC236}">
              <a16:creationId xmlns:a16="http://schemas.microsoft.com/office/drawing/2014/main" xmlns="" id="{00000000-0008-0000-1300-00006C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익 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01" name="Text Box 109">
          <a:extLst>
            <a:ext uri="{FF2B5EF4-FFF2-40B4-BE49-F238E27FC236}">
              <a16:creationId xmlns:a16="http://schemas.microsoft.com/office/drawing/2014/main" xmlns="" id="{00000000-0008-0000-1300-00006D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기 타</a:t>
          </a:r>
        </a:p>
      </xdr:txBody>
    </xdr:sp>
    <xdr:clientData/>
  </xdr:twoCellAnchor>
  <xdr:twoCellAnchor>
    <xdr:from>
      <xdr:col>14</xdr:col>
      <xdr:colOff>0</xdr:colOff>
      <xdr:row>3</xdr:row>
      <xdr:rowOff>390525</xdr:rowOff>
    </xdr:from>
    <xdr:to>
      <xdr:col>14</xdr:col>
      <xdr:colOff>0</xdr:colOff>
      <xdr:row>4</xdr:row>
      <xdr:rowOff>142875</xdr:rowOff>
    </xdr:to>
    <xdr:sp macro="" textlink="">
      <xdr:nvSpPr>
        <xdr:cNvPr id="8302" name="Text Box 110">
          <a:extLst>
            <a:ext uri="{FF2B5EF4-FFF2-40B4-BE49-F238E27FC236}">
              <a16:creationId xmlns:a16="http://schemas.microsoft.com/office/drawing/2014/main" xmlns="" id="{00000000-0008-0000-1300-00006E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371475</xdr:rowOff>
    </xdr:from>
    <xdr:to>
      <xdr:col>14</xdr:col>
      <xdr:colOff>0</xdr:colOff>
      <xdr:row>4</xdr:row>
      <xdr:rowOff>161925</xdr:rowOff>
    </xdr:to>
    <xdr:sp macro="" textlink="">
      <xdr:nvSpPr>
        <xdr:cNvPr id="8303" name="Text Box 111">
          <a:extLst>
            <a:ext uri="{FF2B5EF4-FFF2-40B4-BE49-F238E27FC236}">
              <a16:creationId xmlns:a16="http://schemas.microsoft.com/office/drawing/2014/main" xmlns="" id="{00000000-0008-0000-1300-00006F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304" name="Text Box 112">
          <a:extLst>
            <a:ext uri="{FF2B5EF4-FFF2-40B4-BE49-F238E27FC236}">
              <a16:creationId xmlns:a16="http://schemas.microsoft.com/office/drawing/2014/main" xmlns="" id="{00000000-0008-0000-1300-000070200000}"/>
            </a:ext>
          </a:extLst>
        </xdr:cNvPr>
        <xdr:cNvSpPr txBox="1">
          <a:spLocks noChangeArrowheads="1"/>
        </xdr:cNvSpPr>
      </xdr:nvSpPr>
      <xdr:spPr bwMode="auto">
        <a:xfrm>
          <a:off x="5857875" y="2181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8305" name="Text Box 113">
          <a:extLst>
            <a:ext uri="{FF2B5EF4-FFF2-40B4-BE49-F238E27FC236}">
              <a16:creationId xmlns:a16="http://schemas.microsoft.com/office/drawing/2014/main" xmlns="" id="{00000000-0008-0000-1300-000071200000}"/>
            </a:ext>
          </a:extLst>
        </xdr:cNvPr>
        <xdr:cNvSpPr txBox="1">
          <a:spLocks noChangeArrowheads="1"/>
        </xdr:cNvSpPr>
      </xdr:nvSpPr>
      <xdr:spPr bwMode="auto">
        <a:xfrm>
          <a:off x="11744325" y="120967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238125</xdr:rowOff>
    </xdr:from>
    <xdr:to>
      <xdr:col>14</xdr:col>
      <xdr:colOff>0</xdr:colOff>
      <xdr:row>4</xdr:row>
      <xdr:rowOff>238125</xdr:rowOff>
    </xdr:to>
    <xdr:sp macro="" textlink="">
      <xdr:nvSpPr>
        <xdr:cNvPr id="8306" name="Text Box 114">
          <a:extLst>
            <a:ext uri="{FF2B5EF4-FFF2-40B4-BE49-F238E27FC236}">
              <a16:creationId xmlns:a16="http://schemas.microsoft.com/office/drawing/2014/main" xmlns="" id="{00000000-0008-0000-1300-000072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95250</xdr:rowOff>
    </xdr:from>
    <xdr:to>
      <xdr:col>14</xdr:col>
      <xdr:colOff>0</xdr:colOff>
      <xdr:row>4</xdr:row>
      <xdr:rowOff>238125</xdr:rowOff>
    </xdr:to>
    <xdr:sp macro="" textlink="">
      <xdr:nvSpPr>
        <xdr:cNvPr id="8307" name="Text Box 115">
          <a:extLst>
            <a:ext uri="{FF2B5EF4-FFF2-40B4-BE49-F238E27FC236}">
              <a16:creationId xmlns:a16="http://schemas.microsoft.com/office/drawing/2014/main" xmlns="" id="{00000000-0008-0000-1300-000073200000}"/>
            </a:ext>
          </a:extLst>
        </xdr:cNvPr>
        <xdr:cNvSpPr txBox="1">
          <a:spLocks noChangeArrowheads="1"/>
        </xdr:cNvSpPr>
      </xdr:nvSpPr>
      <xdr:spPr bwMode="auto">
        <a:xfrm>
          <a:off x="11744325" y="1085850"/>
          <a:ext cx="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부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228600</xdr:rowOff>
    </xdr:from>
    <xdr:to>
      <xdr:col>14</xdr:col>
      <xdr:colOff>0</xdr:colOff>
      <xdr:row>4</xdr:row>
      <xdr:rowOff>209550</xdr:rowOff>
    </xdr:to>
    <xdr:sp macro="" textlink="">
      <xdr:nvSpPr>
        <xdr:cNvPr id="8308" name="Text Box 116">
          <a:extLst>
            <a:ext uri="{FF2B5EF4-FFF2-40B4-BE49-F238E27FC236}">
              <a16:creationId xmlns:a16="http://schemas.microsoft.com/office/drawing/2014/main" xmlns="" id="{00000000-0008-0000-1300-000074200000}"/>
            </a:ext>
          </a:extLst>
        </xdr:cNvPr>
        <xdr:cNvSpPr txBox="1">
          <a:spLocks noChangeArrowheads="1"/>
        </xdr:cNvSpPr>
      </xdr:nvSpPr>
      <xdr:spPr bwMode="auto">
        <a:xfrm>
          <a:off x="11744325" y="1219200"/>
          <a:ext cx="0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8309" name="Text Box 117">
          <a:extLst>
            <a:ext uri="{FF2B5EF4-FFF2-40B4-BE49-F238E27FC236}">
              <a16:creationId xmlns:a16="http://schemas.microsoft.com/office/drawing/2014/main" xmlns="" id="{00000000-0008-0000-1300-000075200000}"/>
            </a:ext>
          </a:extLst>
        </xdr:cNvPr>
        <xdr:cNvSpPr txBox="1">
          <a:spLocks noChangeArrowheads="1"/>
        </xdr:cNvSpPr>
      </xdr:nvSpPr>
      <xdr:spPr bwMode="auto">
        <a:xfrm>
          <a:off x="11744325" y="120967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건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8310" name="Text Box 118">
          <a:extLst>
            <a:ext uri="{FF2B5EF4-FFF2-40B4-BE49-F238E27FC236}">
              <a16:creationId xmlns:a16="http://schemas.microsoft.com/office/drawing/2014/main" xmlns="" id="{00000000-0008-0000-1300-000076200000}"/>
            </a:ext>
          </a:extLst>
        </xdr:cNvPr>
        <xdr:cNvSpPr txBox="1">
          <a:spLocks noChangeArrowheads="1"/>
        </xdr:cNvSpPr>
      </xdr:nvSpPr>
      <xdr:spPr bwMode="auto">
        <a:xfrm>
          <a:off x="5857875" y="5105400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8311" name="Text Box 119">
          <a:extLst>
            <a:ext uri="{FF2B5EF4-FFF2-40B4-BE49-F238E27FC236}">
              <a16:creationId xmlns:a16="http://schemas.microsoft.com/office/drawing/2014/main" xmlns="" id="{00000000-0008-0000-1300-000077200000}"/>
            </a:ext>
          </a:extLst>
        </xdr:cNvPr>
        <xdr:cNvSpPr txBox="1">
          <a:spLocks noChangeArrowheads="1"/>
        </xdr:cNvSpPr>
      </xdr:nvSpPr>
      <xdr:spPr bwMode="auto">
        <a:xfrm>
          <a:off x="5857875" y="5105400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114300</xdr:rowOff>
    </xdr:to>
    <xdr:sp macro="" textlink="">
      <xdr:nvSpPr>
        <xdr:cNvPr id="8312" name="Text Box 120">
          <a:extLst>
            <a:ext uri="{FF2B5EF4-FFF2-40B4-BE49-F238E27FC236}">
              <a16:creationId xmlns:a16="http://schemas.microsoft.com/office/drawing/2014/main" xmlns="" id="{00000000-0008-0000-1300-000078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13" name="Text Box 121">
          <a:extLst>
            <a:ext uri="{FF2B5EF4-FFF2-40B4-BE49-F238E27FC236}">
              <a16:creationId xmlns:a16="http://schemas.microsoft.com/office/drawing/2014/main" xmlns="" id="{00000000-0008-0000-1300-000079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화 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14" name="Text Box 122">
          <a:extLst>
            <a:ext uri="{FF2B5EF4-FFF2-40B4-BE49-F238E27FC236}">
              <a16:creationId xmlns:a16="http://schemas.microsoft.com/office/drawing/2014/main" xmlns="" id="{00000000-0008-0000-1300-00007A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  불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15" name="Text Box 123">
          <a:extLst>
            <a:ext uri="{FF2B5EF4-FFF2-40B4-BE49-F238E27FC236}">
              <a16:creationId xmlns:a16="http://schemas.microsoft.com/office/drawing/2014/main" xmlns="" id="{00000000-0008-0000-1300-00007B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폭  발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16" name="Text Box 124">
          <a:extLst>
            <a:ext uri="{FF2B5EF4-FFF2-40B4-BE49-F238E27FC236}">
              <a16:creationId xmlns:a16="http://schemas.microsoft.com/office/drawing/2014/main" xmlns="" id="{00000000-0008-0000-1300-00007C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익 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17" name="Text Box 125">
          <a:extLst>
            <a:ext uri="{FF2B5EF4-FFF2-40B4-BE49-F238E27FC236}">
              <a16:creationId xmlns:a16="http://schemas.microsoft.com/office/drawing/2014/main" xmlns="" id="{00000000-0008-0000-1300-00007D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기 타</a:t>
          </a:r>
        </a:p>
      </xdr:txBody>
    </xdr:sp>
    <xdr:clientData/>
  </xdr:twoCellAnchor>
  <xdr:twoCellAnchor>
    <xdr:from>
      <xdr:col>14</xdr:col>
      <xdr:colOff>0</xdr:colOff>
      <xdr:row>3</xdr:row>
      <xdr:rowOff>390525</xdr:rowOff>
    </xdr:from>
    <xdr:to>
      <xdr:col>14</xdr:col>
      <xdr:colOff>0</xdr:colOff>
      <xdr:row>4</xdr:row>
      <xdr:rowOff>142875</xdr:rowOff>
    </xdr:to>
    <xdr:sp macro="" textlink="">
      <xdr:nvSpPr>
        <xdr:cNvPr id="8318" name="Text Box 126">
          <a:extLst>
            <a:ext uri="{FF2B5EF4-FFF2-40B4-BE49-F238E27FC236}">
              <a16:creationId xmlns:a16="http://schemas.microsoft.com/office/drawing/2014/main" xmlns="" id="{00000000-0008-0000-1300-00007E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371475</xdr:rowOff>
    </xdr:from>
    <xdr:to>
      <xdr:col>14</xdr:col>
      <xdr:colOff>0</xdr:colOff>
      <xdr:row>4</xdr:row>
      <xdr:rowOff>161925</xdr:rowOff>
    </xdr:to>
    <xdr:sp macro="" textlink="">
      <xdr:nvSpPr>
        <xdr:cNvPr id="8319" name="Text Box 127">
          <a:extLst>
            <a:ext uri="{FF2B5EF4-FFF2-40B4-BE49-F238E27FC236}">
              <a16:creationId xmlns:a16="http://schemas.microsoft.com/office/drawing/2014/main" xmlns="" id="{00000000-0008-0000-1300-00007F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320" name="Text Box 128">
          <a:extLst>
            <a:ext uri="{FF2B5EF4-FFF2-40B4-BE49-F238E27FC236}">
              <a16:creationId xmlns:a16="http://schemas.microsoft.com/office/drawing/2014/main" xmlns="" id="{00000000-0008-0000-1300-000080200000}"/>
            </a:ext>
          </a:extLst>
        </xdr:cNvPr>
        <xdr:cNvSpPr txBox="1">
          <a:spLocks noChangeArrowheads="1"/>
        </xdr:cNvSpPr>
      </xdr:nvSpPr>
      <xdr:spPr bwMode="auto">
        <a:xfrm>
          <a:off x="5857875" y="2181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8321" name="Text Box 129">
          <a:extLst>
            <a:ext uri="{FF2B5EF4-FFF2-40B4-BE49-F238E27FC236}">
              <a16:creationId xmlns:a16="http://schemas.microsoft.com/office/drawing/2014/main" xmlns="" id="{00000000-0008-0000-1300-000081200000}"/>
            </a:ext>
          </a:extLst>
        </xdr:cNvPr>
        <xdr:cNvSpPr txBox="1">
          <a:spLocks noChangeArrowheads="1"/>
        </xdr:cNvSpPr>
      </xdr:nvSpPr>
      <xdr:spPr bwMode="auto">
        <a:xfrm>
          <a:off x="11744325" y="120967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238125</xdr:rowOff>
    </xdr:from>
    <xdr:to>
      <xdr:col>14</xdr:col>
      <xdr:colOff>0</xdr:colOff>
      <xdr:row>4</xdr:row>
      <xdr:rowOff>238125</xdr:rowOff>
    </xdr:to>
    <xdr:sp macro="" textlink="">
      <xdr:nvSpPr>
        <xdr:cNvPr id="8322" name="Text Box 130">
          <a:extLst>
            <a:ext uri="{FF2B5EF4-FFF2-40B4-BE49-F238E27FC236}">
              <a16:creationId xmlns:a16="http://schemas.microsoft.com/office/drawing/2014/main" xmlns="" id="{00000000-0008-0000-1300-000082200000}"/>
            </a:ext>
          </a:extLst>
        </xdr:cNvPr>
        <xdr:cNvSpPr txBox="1">
          <a:spLocks noChangeArrowheads="1"/>
        </xdr:cNvSpPr>
      </xdr:nvSpPr>
      <xdr:spPr bwMode="auto">
        <a:xfrm>
          <a:off x="11744325" y="122872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95250</xdr:rowOff>
    </xdr:from>
    <xdr:to>
      <xdr:col>14</xdr:col>
      <xdr:colOff>0</xdr:colOff>
      <xdr:row>4</xdr:row>
      <xdr:rowOff>238125</xdr:rowOff>
    </xdr:to>
    <xdr:sp macro="" textlink="">
      <xdr:nvSpPr>
        <xdr:cNvPr id="8323" name="Text Box 131">
          <a:extLst>
            <a:ext uri="{FF2B5EF4-FFF2-40B4-BE49-F238E27FC236}">
              <a16:creationId xmlns:a16="http://schemas.microsoft.com/office/drawing/2014/main" xmlns="" id="{00000000-0008-0000-1300-000083200000}"/>
            </a:ext>
          </a:extLst>
        </xdr:cNvPr>
        <xdr:cNvSpPr txBox="1">
          <a:spLocks noChangeArrowheads="1"/>
        </xdr:cNvSpPr>
      </xdr:nvSpPr>
      <xdr:spPr bwMode="auto">
        <a:xfrm>
          <a:off x="11744325" y="1085850"/>
          <a:ext cx="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부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228600</xdr:rowOff>
    </xdr:from>
    <xdr:to>
      <xdr:col>14</xdr:col>
      <xdr:colOff>0</xdr:colOff>
      <xdr:row>4</xdr:row>
      <xdr:rowOff>209550</xdr:rowOff>
    </xdr:to>
    <xdr:sp macro="" textlink="">
      <xdr:nvSpPr>
        <xdr:cNvPr id="8324" name="Text Box 132">
          <a:extLst>
            <a:ext uri="{FF2B5EF4-FFF2-40B4-BE49-F238E27FC236}">
              <a16:creationId xmlns:a16="http://schemas.microsoft.com/office/drawing/2014/main" xmlns="" id="{00000000-0008-0000-1300-000084200000}"/>
            </a:ext>
          </a:extLst>
        </xdr:cNvPr>
        <xdr:cNvSpPr txBox="1">
          <a:spLocks noChangeArrowheads="1"/>
        </xdr:cNvSpPr>
      </xdr:nvSpPr>
      <xdr:spPr bwMode="auto">
        <a:xfrm>
          <a:off x="11744325" y="1219200"/>
          <a:ext cx="0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8325" name="Text Box 133">
          <a:extLst>
            <a:ext uri="{FF2B5EF4-FFF2-40B4-BE49-F238E27FC236}">
              <a16:creationId xmlns:a16="http://schemas.microsoft.com/office/drawing/2014/main" xmlns="" id="{00000000-0008-0000-1300-000085200000}"/>
            </a:ext>
          </a:extLst>
        </xdr:cNvPr>
        <xdr:cNvSpPr txBox="1">
          <a:spLocks noChangeArrowheads="1"/>
        </xdr:cNvSpPr>
      </xdr:nvSpPr>
      <xdr:spPr bwMode="auto">
        <a:xfrm>
          <a:off x="11744325" y="1209675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건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8326" name="Text Box 134">
          <a:extLst>
            <a:ext uri="{FF2B5EF4-FFF2-40B4-BE49-F238E27FC236}">
              <a16:creationId xmlns:a16="http://schemas.microsoft.com/office/drawing/2014/main" xmlns="" id="{00000000-0008-0000-1300-000086200000}"/>
            </a:ext>
          </a:extLst>
        </xdr:cNvPr>
        <xdr:cNvSpPr txBox="1">
          <a:spLocks noChangeArrowheads="1"/>
        </xdr:cNvSpPr>
      </xdr:nvSpPr>
      <xdr:spPr bwMode="auto">
        <a:xfrm>
          <a:off x="5857875" y="5105400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8327" name="Text Box 135">
          <a:extLst>
            <a:ext uri="{FF2B5EF4-FFF2-40B4-BE49-F238E27FC236}">
              <a16:creationId xmlns:a16="http://schemas.microsoft.com/office/drawing/2014/main" xmlns="" id="{00000000-0008-0000-1300-000087200000}"/>
            </a:ext>
          </a:extLst>
        </xdr:cNvPr>
        <xdr:cNvSpPr txBox="1">
          <a:spLocks noChangeArrowheads="1"/>
        </xdr:cNvSpPr>
      </xdr:nvSpPr>
      <xdr:spPr bwMode="auto">
        <a:xfrm>
          <a:off x="5857875" y="5105400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114300</xdr:rowOff>
    </xdr:to>
    <xdr:sp macro="" textlink="">
      <xdr:nvSpPr>
        <xdr:cNvPr id="8328" name="Text Box 136">
          <a:extLst>
            <a:ext uri="{FF2B5EF4-FFF2-40B4-BE49-F238E27FC236}">
              <a16:creationId xmlns:a16="http://schemas.microsoft.com/office/drawing/2014/main" xmlns="" id="{00000000-0008-0000-1300-000088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29" name="Text Box 137">
          <a:extLst>
            <a:ext uri="{FF2B5EF4-FFF2-40B4-BE49-F238E27FC236}">
              <a16:creationId xmlns:a16="http://schemas.microsoft.com/office/drawing/2014/main" xmlns="" id="{00000000-0008-0000-1300-000089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화 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30" name="Text Box 138">
          <a:extLst>
            <a:ext uri="{FF2B5EF4-FFF2-40B4-BE49-F238E27FC236}">
              <a16:creationId xmlns:a16="http://schemas.microsoft.com/office/drawing/2014/main" xmlns="" id="{00000000-0008-0000-1300-00008A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  불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31" name="Text Box 139">
          <a:extLst>
            <a:ext uri="{FF2B5EF4-FFF2-40B4-BE49-F238E27FC236}">
              <a16:creationId xmlns:a16="http://schemas.microsoft.com/office/drawing/2014/main" xmlns="" id="{00000000-0008-0000-1300-00008B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폭  발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32" name="Text Box 140">
          <a:extLst>
            <a:ext uri="{FF2B5EF4-FFF2-40B4-BE49-F238E27FC236}">
              <a16:creationId xmlns:a16="http://schemas.microsoft.com/office/drawing/2014/main" xmlns="" id="{00000000-0008-0000-1300-00008C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익 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33" name="Text Box 141">
          <a:extLst>
            <a:ext uri="{FF2B5EF4-FFF2-40B4-BE49-F238E27FC236}">
              <a16:creationId xmlns:a16="http://schemas.microsoft.com/office/drawing/2014/main" xmlns="" id="{00000000-0008-0000-1300-00008D200000}"/>
            </a:ext>
          </a:extLst>
        </xdr:cNvPr>
        <xdr:cNvSpPr txBox="1">
          <a:spLocks noChangeArrowheads="1"/>
        </xdr:cNvSpPr>
      </xdr:nvSpPr>
      <xdr:spPr bwMode="auto">
        <a:xfrm>
          <a:off x="5857875" y="5010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기 타</a:t>
          </a:r>
        </a:p>
      </xdr:txBody>
    </xdr:sp>
    <xdr:clientData/>
  </xdr:twoCellAnchor>
  <xdr:twoCellAnchor>
    <xdr:from>
      <xdr:col>14</xdr:col>
      <xdr:colOff>0</xdr:colOff>
      <xdr:row>3</xdr:row>
      <xdr:rowOff>390525</xdr:rowOff>
    </xdr:from>
    <xdr:to>
      <xdr:col>14</xdr:col>
      <xdr:colOff>0</xdr:colOff>
      <xdr:row>4</xdr:row>
      <xdr:rowOff>142875</xdr:rowOff>
    </xdr:to>
    <xdr:sp macro="" textlink="">
      <xdr:nvSpPr>
        <xdr:cNvPr id="68" name="Text 2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371475</xdr:rowOff>
    </xdr:from>
    <xdr:to>
      <xdr:col>14</xdr:col>
      <xdr:colOff>0</xdr:colOff>
      <xdr:row>4</xdr:row>
      <xdr:rowOff>161925</xdr:rowOff>
    </xdr:to>
    <xdr:sp macro="" textlink="">
      <xdr:nvSpPr>
        <xdr:cNvPr id="69" name="Text 4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0" name="Text 5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SpPr txBox="1">
          <a:spLocks noChangeArrowheads="1"/>
        </xdr:cNvSpPr>
      </xdr:nvSpPr>
      <xdr:spPr bwMode="auto">
        <a:xfrm>
          <a:off x="5924550" y="16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71" name="Text 21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SpPr txBox="1">
          <a:spLocks noChangeArrowheads="1"/>
        </xdr:cNvSpPr>
      </xdr:nvSpPr>
      <xdr:spPr bwMode="auto">
        <a:xfrm>
          <a:off x="11811000" y="116205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238125</xdr:rowOff>
    </xdr:from>
    <xdr:to>
      <xdr:col>14</xdr:col>
      <xdr:colOff>0</xdr:colOff>
      <xdr:row>4</xdr:row>
      <xdr:rowOff>238125</xdr:rowOff>
    </xdr:to>
    <xdr:sp macro="" textlink="">
      <xdr:nvSpPr>
        <xdr:cNvPr id="72" name="Text 22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95250</xdr:rowOff>
    </xdr:from>
    <xdr:to>
      <xdr:col>14</xdr:col>
      <xdr:colOff>0</xdr:colOff>
      <xdr:row>4</xdr:row>
      <xdr:rowOff>238125</xdr:rowOff>
    </xdr:to>
    <xdr:sp macro="" textlink="">
      <xdr:nvSpPr>
        <xdr:cNvPr id="73" name="Text 23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SpPr txBox="1">
          <a:spLocks noChangeArrowheads="1"/>
        </xdr:cNvSpPr>
      </xdr:nvSpPr>
      <xdr:spPr bwMode="auto">
        <a:xfrm>
          <a:off x="11811000" y="1038225"/>
          <a:ext cx="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부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228600</xdr:rowOff>
    </xdr:from>
    <xdr:to>
      <xdr:col>14</xdr:col>
      <xdr:colOff>0</xdr:colOff>
      <xdr:row>4</xdr:row>
      <xdr:rowOff>209550</xdr:rowOff>
    </xdr:to>
    <xdr:sp macro="" textlink="">
      <xdr:nvSpPr>
        <xdr:cNvPr id="74" name="Text 35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SpPr txBox="1">
          <a:spLocks noChangeArrowheads="1"/>
        </xdr:cNvSpPr>
      </xdr:nvSpPr>
      <xdr:spPr bwMode="auto">
        <a:xfrm>
          <a:off x="11811000" y="1171575"/>
          <a:ext cx="0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75" name="Text 47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SpPr txBox="1">
          <a:spLocks noChangeArrowheads="1"/>
        </xdr:cNvSpPr>
      </xdr:nvSpPr>
      <xdr:spPr bwMode="auto">
        <a:xfrm>
          <a:off x="11811000" y="116205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건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76" name="Text 48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SpPr txBox="1">
          <a:spLocks noChangeArrowheads="1"/>
        </xdr:cNvSpPr>
      </xdr:nvSpPr>
      <xdr:spPr bwMode="auto">
        <a:xfrm>
          <a:off x="5924550" y="5038725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77" name="Text 49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SpPr txBox="1">
          <a:spLocks noChangeArrowheads="1"/>
        </xdr:cNvSpPr>
      </xdr:nvSpPr>
      <xdr:spPr bwMode="auto">
        <a:xfrm>
          <a:off x="5924550" y="5038725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114300</xdr:rowOff>
    </xdr:to>
    <xdr:sp macro="" textlink="">
      <xdr:nvSpPr>
        <xdr:cNvPr id="78" name="Text 50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79" name="Text 89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화 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0" name="Text 90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  불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1" name="Text 91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폭  발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2" name="Text 92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익 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83" name="Text 93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기 타</a:t>
          </a:r>
        </a:p>
      </xdr:txBody>
    </xdr:sp>
    <xdr:clientData/>
  </xdr:twoCellAnchor>
  <xdr:twoCellAnchor>
    <xdr:from>
      <xdr:col>14</xdr:col>
      <xdr:colOff>0</xdr:colOff>
      <xdr:row>3</xdr:row>
      <xdr:rowOff>390525</xdr:rowOff>
    </xdr:from>
    <xdr:to>
      <xdr:col>14</xdr:col>
      <xdr:colOff>0</xdr:colOff>
      <xdr:row>4</xdr:row>
      <xdr:rowOff>142875</xdr:rowOff>
    </xdr:to>
    <xdr:sp macro="" textlink="">
      <xdr:nvSpPr>
        <xdr:cNvPr id="84" name="Text Box 94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371475</xdr:rowOff>
    </xdr:from>
    <xdr:to>
      <xdr:col>14</xdr:col>
      <xdr:colOff>0</xdr:colOff>
      <xdr:row>4</xdr:row>
      <xdr:rowOff>161925</xdr:rowOff>
    </xdr:to>
    <xdr:sp macro="" textlink="">
      <xdr:nvSpPr>
        <xdr:cNvPr id="85" name="Text Box 95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6" name="Text Box 96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SpPr txBox="1">
          <a:spLocks noChangeArrowheads="1"/>
        </xdr:cNvSpPr>
      </xdr:nvSpPr>
      <xdr:spPr bwMode="auto">
        <a:xfrm>
          <a:off x="5924550" y="16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87" name="Text Box 97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SpPr txBox="1">
          <a:spLocks noChangeArrowheads="1"/>
        </xdr:cNvSpPr>
      </xdr:nvSpPr>
      <xdr:spPr bwMode="auto">
        <a:xfrm>
          <a:off x="11811000" y="116205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238125</xdr:rowOff>
    </xdr:from>
    <xdr:to>
      <xdr:col>14</xdr:col>
      <xdr:colOff>0</xdr:colOff>
      <xdr:row>4</xdr:row>
      <xdr:rowOff>238125</xdr:rowOff>
    </xdr:to>
    <xdr:sp macro="" textlink="">
      <xdr:nvSpPr>
        <xdr:cNvPr id="88" name="Text Box 98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95250</xdr:rowOff>
    </xdr:from>
    <xdr:to>
      <xdr:col>14</xdr:col>
      <xdr:colOff>0</xdr:colOff>
      <xdr:row>4</xdr:row>
      <xdr:rowOff>238125</xdr:rowOff>
    </xdr:to>
    <xdr:sp macro="" textlink="">
      <xdr:nvSpPr>
        <xdr:cNvPr id="89" name="Text Box 99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SpPr txBox="1">
          <a:spLocks noChangeArrowheads="1"/>
        </xdr:cNvSpPr>
      </xdr:nvSpPr>
      <xdr:spPr bwMode="auto">
        <a:xfrm>
          <a:off x="11811000" y="1038225"/>
          <a:ext cx="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부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228600</xdr:rowOff>
    </xdr:from>
    <xdr:to>
      <xdr:col>14</xdr:col>
      <xdr:colOff>0</xdr:colOff>
      <xdr:row>4</xdr:row>
      <xdr:rowOff>209550</xdr:rowOff>
    </xdr:to>
    <xdr:sp macro="" textlink="">
      <xdr:nvSpPr>
        <xdr:cNvPr id="90" name="Text Box 100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SpPr txBox="1">
          <a:spLocks noChangeArrowheads="1"/>
        </xdr:cNvSpPr>
      </xdr:nvSpPr>
      <xdr:spPr bwMode="auto">
        <a:xfrm>
          <a:off x="11811000" y="1171575"/>
          <a:ext cx="0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91" name="Text Box 101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SpPr txBox="1">
          <a:spLocks noChangeArrowheads="1"/>
        </xdr:cNvSpPr>
      </xdr:nvSpPr>
      <xdr:spPr bwMode="auto">
        <a:xfrm>
          <a:off x="11811000" y="116205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건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92" name="Text Box 102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SpPr txBox="1">
          <a:spLocks noChangeArrowheads="1"/>
        </xdr:cNvSpPr>
      </xdr:nvSpPr>
      <xdr:spPr bwMode="auto">
        <a:xfrm>
          <a:off x="5924550" y="5038725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93" name="Text Box 103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SpPr txBox="1">
          <a:spLocks noChangeArrowheads="1"/>
        </xdr:cNvSpPr>
      </xdr:nvSpPr>
      <xdr:spPr bwMode="auto">
        <a:xfrm>
          <a:off x="5924550" y="5038725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114300</xdr:rowOff>
    </xdr:to>
    <xdr:sp macro="" textlink="">
      <xdr:nvSpPr>
        <xdr:cNvPr id="94" name="Text Box 104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95" name="Text Box 105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화 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96" name="Text Box 106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  불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97" name="Text Box 107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폭  발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98" name="Text Box 108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익 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99" name="Text Box 109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기 타</a:t>
          </a:r>
        </a:p>
      </xdr:txBody>
    </xdr:sp>
    <xdr:clientData/>
  </xdr:twoCellAnchor>
  <xdr:twoCellAnchor>
    <xdr:from>
      <xdr:col>14</xdr:col>
      <xdr:colOff>0</xdr:colOff>
      <xdr:row>3</xdr:row>
      <xdr:rowOff>390525</xdr:rowOff>
    </xdr:from>
    <xdr:to>
      <xdr:col>14</xdr:col>
      <xdr:colOff>0</xdr:colOff>
      <xdr:row>4</xdr:row>
      <xdr:rowOff>142875</xdr:rowOff>
    </xdr:to>
    <xdr:sp macro="" textlink="">
      <xdr:nvSpPr>
        <xdr:cNvPr id="100" name="Text Box 110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371475</xdr:rowOff>
    </xdr:from>
    <xdr:to>
      <xdr:col>14</xdr:col>
      <xdr:colOff>0</xdr:colOff>
      <xdr:row>4</xdr:row>
      <xdr:rowOff>161925</xdr:rowOff>
    </xdr:to>
    <xdr:sp macro="" textlink="">
      <xdr:nvSpPr>
        <xdr:cNvPr id="101" name="Text Box 111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2" name="Text Box 112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SpPr txBox="1">
          <a:spLocks noChangeArrowheads="1"/>
        </xdr:cNvSpPr>
      </xdr:nvSpPr>
      <xdr:spPr bwMode="auto">
        <a:xfrm>
          <a:off x="5924550" y="16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103" name="Text Box 113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SpPr txBox="1">
          <a:spLocks noChangeArrowheads="1"/>
        </xdr:cNvSpPr>
      </xdr:nvSpPr>
      <xdr:spPr bwMode="auto">
        <a:xfrm>
          <a:off x="11811000" y="116205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238125</xdr:rowOff>
    </xdr:from>
    <xdr:to>
      <xdr:col>14</xdr:col>
      <xdr:colOff>0</xdr:colOff>
      <xdr:row>4</xdr:row>
      <xdr:rowOff>238125</xdr:rowOff>
    </xdr:to>
    <xdr:sp macro="" textlink="">
      <xdr:nvSpPr>
        <xdr:cNvPr id="104" name="Text Box 114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95250</xdr:rowOff>
    </xdr:from>
    <xdr:to>
      <xdr:col>14</xdr:col>
      <xdr:colOff>0</xdr:colOff>
      <xdr:row>4</xdr:row>
      <xdr:rowOff>238125</xdr:rowOff>
    </xdr:to>
    <xdr:sp macro="" textlink="">
      <xdr:nvSpPr>
        <xdr:cNvPr id="105" name="Text Box 115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SpPr txBox="1">
          <a:spLocks noChangeArrowheads="1"/>
        </xdr:cNvSpPr>
      </xdr:nvSpPr>
      <xdr:spPr bwMode="auto">
        <a:xfrm>
          <a:off x="11811000" y="1038225"/>
          <a:ext cx="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부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228600</xdr:rowOff>
    </xdr:from>
    <xdr:to>
      <xdr:col>14</xdr:col>
      <xdr:colOff>0</xdr:colOff>
      <xdr:row>4</xdr:row>
      <xdr:rowOff>209550</xdr:rowOff>
    </xdr:to>
    <xdr:sp macro="" textlink="">
      <xdr:nvSpPr>
        <xdr:cNvPr id="106" name="Text Box 116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SpPr txBox="1">
          <a:spLocks noChangeArrowheads="1"/>
        </xdr:cNvSpPr>
      </xdr:nvSpPr>
      <xdr:spPr bwMode="auto">
        <a:xfrm>
          <a:off x="11811000" y="1171575"/>
          <a:ext cx="0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107" name="Text Box 117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SpPr txBox="1">
          <a:spLocks noChangeArrowheads="1"/>
        </xdr:cNvSpPr>
      </xdr:nvSpPr>
      <xdr:spPr bwMode="auto">
        <a:xfrm>
          <a:off x="11811000" y="116205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건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108" name="Text Box 118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SpPr txBox="1">
          <a:spLocks noChangeArrowheads="1"/>
        </xdr:cNvSpPr>
      </xdr:nvSpPr>
      <xdr:spPr bwMode="auto">
        <a:xfrm>
          <a:off x="5924550" y="5038725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109" name="Text Box 119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SpPr txBox="1">
          <a:spLocks noChangeArrowheads="1"/>
        </xdr:cNvSpPr>
      </xdr:nvSpPr>
      <xdr:spPr bwMode="auto">
        <a:xfrm>
          <a:off x="5924550" y="5038725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114300</xdr:rowOff>
    </xdr:to>
    <xdr:sp macro="" textlink="">
      <xdr:nvSpPr>
        <xdr:cNvPr id="110" name="Text Box 120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111" name="Text Box 121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화 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112" name="Text Box 122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  불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113" name="Text Box 123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폭  발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114" name="Text Box 124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익 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115" name="Text Box 125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기 타</a:t>
          </a:r>
        </a:p>
      </xdr:txBody>
    </xdr:sp>
    <xdr:clientData/>
  </xdr:twoCellAnchor>
  <xdr:twoCellAnchor>
    <xdr:from>
      <xdr:col>14</xdr:col>
      <xdr:colOff>0</xdr:colOff>
      <xdr:row>3</xdr:row>
      <xdr:rowOff>390525</xdr:rowOff>
    </xdr:from>
    <xdr:to>
      <xdr:col>14</xdr:col>
      <xdr:colOff>0</xdr:colOff>
      <xdr:row>4</xdr:row>
      <xdr:rowOff>142875</xdr:rowOff>
    </xdr:to>
    <xdr:sp macro="" textlink="">
      <xdr:nvSpPr>
        <xdr:cNvPr id="116" name="Text Box 126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371475</xdr:rowOff>
    </xdr:from>
    <xdr:to>
      <xdr:col>14</xdr:col>
      <xdr:colOff>0</xdr:colOff>
      <xdr:row>4</xdr:row>
      <xdr:rowOff>161925</xdr:rowOff>
    </xdr:to>
    <xdr:sp macro="" textlink="">
      <xdr:nvSpPr>
        <xdr:cNvPr id="117" name="Text Box 127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18" name="Text Box 128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SpPr txBox="1">
          <a:spLocks noChangeArrowheads="1"/>
        </xdr:cNvSpPr>
      </xdr:nvSpPr>
      <xdr:spPr bwMode="auto">
        <a:xfrm>
          <a:off x="5924550" y="16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119" name="Text Box 129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SpPr txBox="1">
          <a:spLocks noChangeArrowheads="1"/>
        </xdr:cNvSpPr>
      </xdr:nvSpPr>
      <xdr:spPr bwMode="auto">
        <a:xfrm>
          <a:off x="11811000" y="116205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238125</xdr:rowOff>
    </xdr:from>
    <xdr:to>
      <xdr:col>14</xdr:col>
      <xdr:colOff>0</xdr:colOff>
      <xdr:row>4</xdr:row>
      <xdr:rowOff>238125</xdr:rowOff>
    </xdr:to>
    <xdr:sp macro="" textlink="">
      <xdr:nvSpPr>
        <xdr:cNvPr id="120" name="Text Box 130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SpPr txBox="1">
          <a:spLocks noChangeArrowheads="1"/>
        </xdr:cNvSpPr>
      </xdr:nvSpPr>
      <xdr:spPr bwMode="auto">
        <a:xfrm>
          <a:off x="11811000" y="118110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14</xdr:col>
      <xdr:colOff>0</xdr:colOff>
      <xdr:row>3</xdr:row>
      <xdr:rowOff>95250</xdr:rowOff>
    </xdr:from>
    <xdr:to>
      <xdr:col>14</xdr:col>
      <xdr:colOff>0</xdr:colOff>
      <xdr:row>4</xdr:row>
      <xdr:rowOff>238125</xdr:rowOff>
    </xdr:to>
    <xdr:sp macro="" textlink="">
      <xdr:nvSpPr>
        <xdr:cNvPr id="121" name="Text Box 131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SpPr txBox="1">
          <a:spLocks noChangeArrowheads="1"/>
        </xdr:cNvSpPr>
      </xdr:nvSpPr>
      <xdr:spPr bwMode="auto">
        <a:xfrm>
          <a:off x="11811000" y="1038225"/>
          <a:ext cx="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부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228600</xdr:rowOff>
    </xdr:from>
    <xdr:to>
      <xdr:col>14</xdr:col>
      <xdr:colOff>0</xdr:colOff>
      <xdr:row>4</xdr:row>
      <xdr:rowOff>209550</xdr:rowOff>
    </xdr:to>
    <xdr:sp macro="" textlink="">
      <xdr:nvSpPr>
        <xdr:cNvPr id="122" name="Text Box 132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SpPr txBox="1">
          <a:spLocks noChangeArrowheads="1"/>
        </xdr:cNvSpPr>
      </xdr:nvSpPr>
      <xdr:spPr bwMode="auto">
        <a:xfrm>
          <a:off x="11811000" y="1171575"/>
          <a:ext cx="0" cy="219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동</a:t>
          </a: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endParaRPr lang="ko-KR" altLang="en-US" sz="900" b="0" i="0" strike="noStrike">
            <a:solidFill>
              <a:srgbClr val="000000"/>
            </a:solidFill>
            <a:latin typeface="바탕체"/>
            <a:ea typeface="바탕체"/>
          </a:endParaRPr>
        </a:p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</a:t>
          </a:r>
        </a:p>
      </xdr:txBody>
    </xdr:sp>
    <xdr:clientData/>
  </xdr:twoCellAnchor>
  <xdr:twoCellAnchor>
    <xdr:from>
      <xdr:col>14</xdr:col>
      <xdr:colOff>0</xdr:colOff>
      <xdr:row>3</xdr:row>
      <xdr:rowOff>219075</xdr:rowOff>
    </xdr:from>
    <xdr:to>
      <xdr:col>14</xdr:col>
      <xdr:colOff>0</xdr:colOff>
      <xdr:row>4</xdr:row>
      <xdr:rowOff>219075</xdr:rowOff>
    </xdr:to>
    <xdr:sp macro="" textlink="">
      <xdr:nvSpPr>
        <xdr:cNvPr id="123" name="Text Box 133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SpPr txBox="1">
          <a:spLocks noChangeArrowheads="1"/>
        </xdr:cNvSpPr>
      </xdr:nvSpPr>
      <xdr:spPr bwMode="auto">
        <a:xfrm>
          <a:off x="11811000" y="116205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건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124" name="Text Box 134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SpPr txBox="1">
          <a:spLocks noChangeArrowheads="1"/>
        </xdr:cNvSpPr>
      </xdr:nvSpPr>
      <xdr:spPr bwMode="auto">
        <a:xfrm>
          <a:off x="5924550" y="5038725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66675</xdr:rowOff>
    </xdr:to>
    <xdr:sp macro="" textlink="">
      <xdr:nvSpPr>
        <xdr:cNvPr id="125" name="Text Box 135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SpPr txBox="1">
          <a:spLocks noChangeArrowheads="1"/>
        </xdr:cNvSpPr>
      </xdr:nvSpPr>
      <xdr:spPr bwMode="auto">
        <a:xfrm>
          <a:off x="5924550" y="5038725"/>
          <a:ext cx="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114300</xdr:rowOff>
    </xdr:to>
    <xdr:sp macro="" textlink="">
      <xdr:nvSpPr>
        <xdr:cNvPr id="126" name="Text Box 136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계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127" name="Text Box 137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화 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128" name="Text Box 138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산  불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129" name="Text Box 139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폭  발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130" name="Text Box 140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익 사</a:t>
          </a:r>
        </a:p>
      </xdr:txBody>
    </xdr:sp>
    <xdr:clientData/>
  </xdr:twoCellAnchor>
  <xdr:twoCellAnchor>
    <xdr:from>
      <xdr:col>7</xdr:col>
      <xdr:colOff>0</xdr:colOff>
      <xdr:row>22</xdr:row>
      <xdr:rowOff>238125</xdr:rowOff>
    </xdr:from>
    <xdr:to>
      <xdr:col>7</xdr:col>
      <xdr:colOff>0</xdr:colOff>
      <xdr:row>23</xdr:row>
      <xdr:rowOff>95250</xdr:rowOff>
    </xdr:to>
    <xdr:sp macro="" textlink="">
      <xdr:nvSpPr>
        <xdr:cNvPr id="131" name="Text Box 141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SpPr txBox="1">
          <a:spLocks noChangeArrowheads="1"/>
        </xdr:cNvSpPr>
      </xdr:nvSpPr>
      <xdr:spPr bwMode="auto">
        <a:xfrm>
          <a:off x="5924550" y="49434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900" b="0" i="0" strike="noStrike">
              <a:solidFill>
                <a:srgbClr val="000000"/>
              </a:solidFill>
              <a:latin typeface="바탕체"/>
              <a:ea typeface="바탕체"/>
            </a:rPr>
            <a:t>기 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152400</xdr:rowOff>
    </xdr:from>
    <xdr:to>
      <xdr:col>14</xdr:col>
      <xdr:colOff>0</xdr:colOff>
      <xdr:row>4</xdr:row>
      <xdr:rowOff>171450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17145000" y="695325"/>
          <a:ext cx="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 별</a:t>
          </a:r>
        </a:p>
      </xdr:txBody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0</xdr:colOff>
      <xdr:row>4</xdr:row>
      <xdr:rowOff>180975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17145000" y="704850"/>
          <a:ext cx="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152400</xdr:rowOff>
    </xdr:from>
    <xdr:to>
      <xdr:col>14</xdr:col>
      <xdr:colOff>0</xdr:colOff>
      <xdr:row>4</xdr:row>
      <xdr:rowOff>171450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17145000" y="695325"/>
          <a:ext cx="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 별</a:t>
          </a:r>
        </a:p>
      </xdr:txBody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0</xdr:colOff>
      <xdr:row>4</xdr:row>
      <xdr:rowOff>180975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17145000" y="704850"/>
          <a:ext cx="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152400</xdr:rowOff>
    </xdr:from>
    <xdr:to>
      <xdr:col>14</xdr:col>
      <xdr:colOff>0</xdr:colOff>
      <xdr:row>4</xdr:row>
      <xdr:rowOff>171450</xdr:rowOff>
    </xdr:to>
    <xdr:sp macro="" textlink="">
      <xdr:nvSpPr>
        <xdr:cNvPr id="6" name="Text 3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>
          <a:spLocks noChangeArrowheads="1"/>
        </xdr:cNvSpPr>
      </xdr:nvSpPr>
      <xdr:spPr bwMode="auto">
        <a:xfrm>
          <a:off x="17145000" y="695325"/>
          <a:ext cx="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 별</a:t>
          </a:r>
        </a:p>
      </xdr:txBody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0</xdr:colOff>
      <xdr:row>4</xdr:row>
      <xdr:rowOff>180975</xdr:rowOff>
    </xdr:to>
    <xdr:sp macro="" textlink="">
      <xdr:nvSpPr>
        <xdr:cNvPr id="7" name="Text 4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 txBox="1">
          <a:spLocks noChangeArrowheads="1"/>
        </xdr:cNvSpPr>
      </xdr:nvSpPr>
      <xdr:spPr bwMode="auto">
        <a:xfrm>
          <a:off x="17145000" y="704850"/>
          <a:ext cx="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  <xdr:twoCellAnchor>
    <xdr:from>
      <xdr:col>14</xdr:col>
      <xdr:colOff>0</xdr:colOff>
      <xdr:row>3</xdr:row>
      <xdr:rowOff>152400</xdr:rowOff>
    </xdr:from>
    <xdr:to>
      <xdr:col>14</xdr:col>
      <xdr:colOff>0</xdr:colOff>
      <xdr:row>4</xdr:row>
      <xdr:rowOff>171450</xdr:rowOff>
    </xdr:to>
    <xdr:sp macro="" textlink="">
      <xdr:nvSpPr>
        <xdr:cNvPr id="8" name="Text 3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 txBox="1">
          <a:spLocks noChangeArrowheads="1"/>
        </xdr:cNvSpPr>
      </xdr:nvSpPr>
      <xdr:spPr bwMode="auto">
        <a:xfrm>
          <a:off x="17145000" y="695325"/>
          <a:ext cx="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   별</a:t>
          </a:r>
        </a:p>
      </xdr:txBody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0</xdr:colOff>
      <xdr:row>4</xdr:row>
      <xdr:rowOff>180975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SpPr txBox="1">
          <a:spLocks noChangeArrowheads="1"/>
        </xdr:cNvSpPr>
      </xdr:nvSpPr>
      <xdr:spPr bwMode="auto">
        <a:xfrm>
          <a:off x="17145000" y="704850"/>
          <a:ext cx="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ko-KR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Year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180975</xdr:rowOff>
    </xdr:from>
    <xdr:to>
      <xdr:col>0</xdr:col>
      <xdr:colOff>447675</xdr:colOff>
      <xdr:row>4</xdr:row>
      <xdr:rowOff>95250</xdr:rowOff>
    </xdr:to>
    <xdr:sp macro="" textlink="">
      <xdr:nvSpPr>
        <xdr:cNvPr id="9217" name="Text 1">
          <a:extLst>
            <a:ext uri="{FF2B5EF4-FFF2-40B4-BE49-F238E27FC236}">
              <a16:creationId xmlns:a16="http://schemas.microsoft.com/office/drawing/2014/main" xmlns="" id="{00000000-0008-0000-1400-000001240000}"/>
            </a:ext>
          </a:extLst>
        </xdr:cNvPr>
        <xdr:cNvSpPr txBox="1">
          <a:spLocks noChangeArrowheads="1"/>
        </xdr:cNvSpPr>
      </xdr:nvSpPr>
      <xdr:spPr bwMode="auto">
        <a:xfrm>
          <a:off x="66675" y="1114425"/>
          <a:ext cx="38100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연별</a:t>
          </a:r>
        </a:p>
      </xdr:txBody>
    </xdr:sp>
    <xdr:clientData/>
  </xdr:twoCellAnchor>
  <xdr:twoCellAnchor>
    <xdr:from>
      <xdr:col>0</xdr:col>
      <xdr:colOff>66675</xdr:colOff>
      <xdr:row>3</xdr:row>
      <xdr:rowOff>180975</xdr:rowOff>
    </xdr:from>
    <xdr:to>
      <xdr:col>0</xdr:col>
      <xdr:colOff>447675</xdr:colOff>
      <xdr:row>4</xdr:row>
      <xdr:rowOff>95250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xmlns="" id="{00000000-0008-0000-1400-000005240000}"/>
            </a:ext>
          </a:extLst>
        </xdr:cNvPr>
        <xdr:cNvSpPr txBox="1">
          <a:spLocks noChangeArrowheads="1"/>
        </xdr:cNvSpPr>
      </xdr:nvSpPr>
      <xdr:spPr bwMode="auto">
        <a:xfrm>
          <a:off x="66675" y="1114425"/>
          <a:ext cx="38100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체"/>
              <a:ea typeface="바탕체"/>
            </a:rPr>
            <a:t>연별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계급별현황_(2)"/>
      <sheetName val="07-29기_공개모집병_"/>
      <sheetName val="I_설계조건"/>
      <sheetName val="시약관리"/>
      <sheetName val="LEAD SHEET (K상각후회수율)"/>
      <sheetName val="forecasted_BS"/>
      <sheetName val="forecasted_IS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계급별현황_(2)1"/>
      <sheetName val="07-29기_공개모집병_1"/>
      <sheetName val="I_설계조건1"/>
      <sheetName val="LEAD_SHEET_(K상각후회수율)"/>
      <sheetName val="일위대가"/>
      <sheetName val="Customer Databas"/>
      <sheetName val="공사개요"/>
      <sheetName val="118.세금과공과"/>
      <sheetName val="FRT_O"/>
      <sheetName val="FAB_I"/>
      <sheetName val="MC총괄표"/>
      <sheetName val="Assumptions"/>
      <sheetName val="소비자가"/>
      <sheetName val="ins"/>
      <sheetName val="재공수합"/>
      <sheetName val="2002년요약"/>
      <sheetName val="관계주식"/>
      <sheetName val="_x0000_È"/>
      <sheetName val="97년추정손익계산서"/>
      <sheetName val="기준자료"/>
      <sheetName val="첨부1"/>
      <sheetName val="SALES(FPL)"/>
      <sheetName val="일위대가목차"/>
      <sheetName val="설계조건"/>
      <sheetName val="Input"/>
      <sheetName val="차수"/>
      <sheetName val="유통망계획"/>
      <sheetName val="97년비품"/>
      <sheetName val="CVT산정"/>
      <sheetName val="Stop"/>
      <sheetName val="TEL"/>
      <sheetName val="Total"/>
      <sheetName val="Comps"/>
      <sheetName val="CAUDIT"/>
      <sheetName val="Table"/>
      <sheetName val="목차"/>
      <sheetName val="REF"/>
      <sheetName val="DATA(BAC)"/>
      <sheetName val="CAL"/>
      <sheetName val="기계내역"/>
      <sheetName val="공통가설"/>
      <sheetName val="4.경비 5.영업외수지"/>
      <sheetName val="DEC_DHDSR0"/>
      <sheetName val="ABUT수량-A1"/>
      <sheetName val="Sheet5"/>
      <sheetName val="PUMP"/>
      <sheetName val="1_當期시산표"/>
      <sheetName val="라이신_NML"/>
      <sheetName val="Proposal"/>
      <sheetName val="Inputs"/>
      <sheetName val="__FDSCACHE__"/>
      <sheetName val="WACC Poland"/>
      <sheetName val="WACC Korea"/>
      <sheetName val="Financial impact"/>
      <sheetName val="Sheet8"/>
      <sheetName val="Actual data"/>
      <sheetName val="견적서"/>
      <sheetName val="8월 부서별 관리판매비실적"/>
      <sheetName val="배부율"/>
      <sheetName val="전사요약"/>
      <sheetName val="전사_PL"/>
      <sheetName val="전사_배부전"/>
      <sheetName val="전사_배부후"/>
      <sheetName val="부서별"/>
      <sheetName val="공통비배부계획"/>
      <sheetName val="배부전"/>
      <sheetName val="부서별(배부후)_계획"/>
      <sheetName val="판매비계획_배부전"/>
      <sheetName val="누계(배부전)"/>
      <sheetName val="빙장비사양"/>
      <sheetName val="장비사양"/>
      <sheetName val="A(1)"/>
      <sheetName val="TS"/>
      <sheetName val="AA200"/>
      <sheetName val="Main"/>
      <sheetName val="XREF"/>
      <sheetName val="Staff Cost"/>
      <sheetName val="Analysis"/>
      <sheetName val="가수금대체"/>
      <sheetName val="제품예산"/>
      <sheetName val="제품별매출"/>
      <sheetName val="제품매출계획연간(04)"/>
      <sheetName val="CODE0"/>
      <sheetName val="손익분석"/>
      <sheetName val="기본자료(재직자)"/>
      <sheetName val="?È"/>
      <sheetName val="잡손실내역"/>
      <sheetName val="손익예상"/>
      <sheetName val="bs"/>
      <sheetName val="[DEC_DH_x0018_[DEC_DHDSR0.xls"/>
      <sheetName val="통신매신매004"/>
      <sheetName val="00000000"/>
      <sheetName val="현장관리비"/>
      <sheetName val="2-2.매출분석"/>
      <sheetName val="계산근거"/>
      <sheetName val="_È"/>
      <sheetName val="정산표"/>
      <sheetName val="채권한전"/>
      <sheetName val="원본"/>
      <sheetName val="갑지"/>
      <sheetName val="RM pallet(2)"/>
      <sheetName val="RM stafel(1)"/>
      <sheetName val="지급어음"/>
      <sheetName val="2004"/>
      <sheetName val="Bloomberg Paste"/>
      <sheetName val="Code"/>
      <sheetName val="직무리스트"/>
      <sheetName val="working"/>
      <sheetName val="총괄매출계획"/>
      <sheetName val="本部A3"/>
      <sheetName val="本部A2"/>
      <sheetName val="BS-E"/>
      <sheetName val="BS요약"/>
      <sheetName val="Bank charge"/>
      <sheetName val="MAR"/>
      <sheetName val="FEB"/>
      <sheetName val="하수급견적대비"/>
      <sheetName val="경비"/>
      <sheetName val="B737"/>
      <sheetName val="우편번호"/>
      <sheetName val="01월TTL"/>
      <sheetName val="한계원가"/>
      <sheetName val="변동인원"/>
      <sheetName val="97센_협"/>
      <sheetName val="WACC"/>
      <sheetName val="ALL"/>
      <sheetName val="Notes "/>
      <sheetName val="노임이"/>
      <sheetName val="갑지(추정)"/>
      <sheetName val="전체"/>
      <sheetName val="공사비집계"/>
      <sheetName val="평가데이터"/>
      <sheetName val="계정code"/>
      <sheetName val="LU"/>
      <sheetName val="기구표"/>
      <sheetName val="건물"/>
      <sheetName val="평가표"/>
      <sheetName val="교육결과"/>
      <sheetName val="PC"/>
      <sheetName val="총원"/>
      <sheetName val="Y-WORK"/>
      <sheetName val="매출"/>
      <sheetName val="Customize Your Purchase Order"/>
      <sheetName val="Purchase Order"/>
      <sheetName val="매입별세금계산서집계표"/>
      <sheetName val="신용카드"/>
      <sheetName val="1ST"/>
      <sheetName val="월별손익"/>
      <sheetName val="전체현황"/>
      <sheetName val="교각̼산"/>
      <sheetName val="Customer_Databas"/>
      <sheetName val="회사정보"/>
      <sheetName val="기준재고"/>
      <sheetName val="내역서"/>
      <sheetName val="#REF"/>
      <sheetName val="HR Final"/>
      <sheetName val="HR"/>
      <sheetName val="영업점별목표산출"/>
      <sheetName val="보증금"/>
      <sheetName val="Xylose-Aug"/>
      <sheetName val="History input"/>
      <sheetName val="Financial statements"/>
      <sheetName val="일위대가목록"/>
      <sheetName val="분류항목"/>
      <sheetName val="실행철강하도"/>
      <sheetName val="data"/>
      <sheetName val="CJE"/>
      <sheetName val="공문 "/>
      <sheetName val="환율change"/>
      <sheetName val="환율"/>
      <sheetName val="신전산소항목시산표(5월)"/>
      <sheetName val="97KJIST"/>
      <sheetName val="T6-6(2)"/>
      <sheetName val="HISTORICAL"/>
      <sheetName val="FORECASTING"/>
      <sheetName val="기초코드"/>
      <sheetName val="재무가정"/>
      <sheetName val="11월업적급(FIS)"/>
      <sheetName val="626TD(COLOR)"/>
      <sheetName val="2004년전체승무원"/>
      <sheetName val="DISTTB"/>
      <sheetName val="INOBTB"/>
      <sheetName val="Condition"/>
      <sheetName val="현금및예치금-기말"/>
      <sheetName val="96월경계 (2)"/>
      <sheetName val="수입"/>
      <sheetName val="분기별데이타"/>
      <sheetName val="월별데이타"/>
      <sheetName val="기타계열"/>
      <sheetName val="대출금-8"/>
      <sheetName val="Template"/>
      <sheetName val="부대대비"/>
      <sheetName val="냉연집계"/>
      <sheetName val="KY.LEE"/>
      <sheetName val="제조원가"/>
      <sheetName val="통장출금액"/>
      <sheetName val="목표세부명세"/>
      <sheetName val="위원회결의"/>
      <sheetName val="심사반합의체"/>
      <sheetName val="부의서"/>
      <sheetName val="이사회부의서"/>
      <sheetName val="계열재무"/>
      <sheetName val="여신담보현황"/>
      <sheetName val="여신 (2)"/>
      <sheetName val="담보"/>
      <sheetName val="손익영향"/>
      <sheetName val="재무현황요약"/>
      <sheetName val="실사요약"/>
      <sheetName val="실사요약수정"/>
      <sheetName val="회사현황(1)"/>
      <sheetName val="회사현황"/>
      <sheetName val="회사현황 (2)"/>
      <sheetName val="2001상반기"/>
      <sheetName val="재무현황"/>
      <sheetName val="승인신청서"/>
      <sheetName val="심사의견1"/>
      <sheetName val="PLarp"/>
      <sheetName val="월별생산"/>
      <sheetName val="설계내역서"/>
      <sheetName val="B767"/>
      <sheetName val="Assignment"/>
      <sheetName val="실행내역"/>
      <sheetName val="1-1"/>
      <sheetName val="QMCT"/>
      <sheetName val="6호기"/>
      <sheetName val="목표관리모델(누적)"/>
      <sheetName val="BUS제원1"/>
      <sheetName val="Variables"/>
      <sheetName val="기준정보"/>
      <sheetName val="재1"/>
      <sheetName val="pivot monthly"/>
      <sheetName val="Debt"/>
      <sheetName val="PILOT품"/>
      <sheetName val="M96현황-동아"/>
      <sheetName val="96제조"/>
      <sheetName val="Normal Case"/>
      <sheetName val="0-Basics"/>
      <sheetName val="Header"/>
      <sheetName val="sapactivexlhiddensheet"/>
      <sheetName val="일반관리1"/>
      <sheetName val="Data&amp;Result"/>
      <sheetName val="재고자산명세"/>
      <sheetName val="제조원가(확인)"/>
      <sheetName val="Control Sheet"/>
      <sheetName val="MARCsheet"/>
      <sheetName val="95WBS"/>
      <sheetName val="대비"/>
      <sheetName val="FAB별"/>
      <sheetName val="FACTOR"/>
      <sheetName val="차량구입"/>
      <sheetName val="MN2G"/>
      <sheetName val="데이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 refreshError="1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  <sheetName val="1_인구및세대"/>
      <sheetName val="2_국적별외국인_"/>
      <sheetName val="3_각세(외제)"/>
      <sheetName val="4_5세(외제)"/>
      <sheetName val="5_5세외국인"/>
      <sheetName val="6_각세말소자"/>
      <sheetName val="1-1포천-동별-인구및세대_"/>
      <sheetName val="1_인구및세대1"/>
      <sheetName val="2_국적별외국인_1"/>
      <sheetName val="3_각세(외제)1"/>
      <sheetName val="4_5세(외제)1"/>
      <sheetName val="5_5세외국인1"/>
      <sheetName val="6_각세말소자1"/>
      <sheetName val="1-1포천-동별-인구및세대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U91"/>
  <sheetViews>
    <sheetView tabSelected="1" view="pageBreakPreview" workbookViewId="0">
      <pane xSplit="1" ySplit="7" topLeftCell="B20" activePane="bottomRight" state="frozen"/>
      <selection activeCell="U21" sqref="U21"/>
      <selection pane="topRight" activeCell="U21" sqref="U21"/>
      <selection pane="bottomLeft" activeCell="U21" sqref="U21"/>
      <selection pane="bottomRight" activeCell="C33" sqref="C33"/>
    </sheetView>
  </sheetViews>
  <sheetFormatPr defaultRowHeight="14.25"/>
  <cols>
    <col min="1" max="1" width="9.25" style="25" customWidth="1"/>
    <col min="2" max="2" width="5.25" style="22" customWidth="1"/>
    <col min="3" max="3" width="7.25" style="24" customWidth="1"/>
    <col min="4" max="4" width="5.75" style="24" customWidth="1"/>
    <col min="5" max="5" width="5" style="24" customWidth="1"/>
    <col min="6" max="9" width="4.625" style="22" customWidth="1"/>
    <col min="10" max="11" width="5" style="22" customWidth="1"/>
    <col min="12" max="12" width="5.125" style="22" customWidth="1"/>
    <col min="13" max="13" width="5.25" style="22" customWidth="1"/>
    <col min="14" max="14" width="8.375" style="22" bestFit="1" customWidth="1"/>
    <col min="15" max="15" width="7.375" style="22" customWidth="1"/>
    <col min="16" max="16" width="6.625" style="22" customWidth="1"/>
    <col min="17" max="17" width="8.625" style="22" customWidth="1"/>
    <col min="18" max="20" width="8" style="22" customWidth="1"/>
    <col min="21" max="21" width="22.5" style="7" customWidth="1"/>
    <col min="22" max="16384" width="9" style="7"/>
  </cols>
  <sheetData>
    <row r="1" spans="1:21" s="27" customFormat="1" ht="24.95" customHeight="1">
      <c r="A1" s="200"/>
      <c r="B1" s="201"/>
      <c r="C1" s="201"/>
      <c r="D1" s="201"/>
      <c r="E1" s="201"/>
      <c r="F1" s="201"/>
      <c r="G1" s="201"/>
      <c r="H1" s="201"/>
      <c r="I1" s="201"/>
      <c r="J1" s="202"/>
      <c r="K1" s="201"/>
      <c r="L1" s="201"/>
      <c r="M1" s="202" t="s">
        <v>313</v>
      </c>
      <c r="N1" s="202"/>
      <c r="O1" s="201"/>
      <c r="P1" s="201"/>
      <c r="Q1" s="201"/>
      <c r="R1" s="201"/>
      <c r="S1" s="201"/>
      <c r="T1" s="201"/>
      <c r="U1" s="203"/>
    </row>
    <row r="2" spans="1:21" s="26" customFormat="1" ht="20.100000000000001" customHeight="1">
      <c r="A2" s="204" t="s">
        <v>1001</v>
      </c>
      <c r="B2" s="205"/>
      <c r="C2" s="205"/>
      <c r="D2" s="205"/>
      <c r="E2" s="205"/>
      <c r="F2" s="205"/>
      <c r="G2" s="205"/>
      <c r="H2" s="205"/>
      <c r="I2" s="206"/>
      <c r="J2" s="205"/>
      <c r="K2" s="206"/>
      <c r="L2" s="205"/>
      <c r="M2" s="205" t="s">
        <v>516</v>
      </c>
      <c r="N2" s="205"/>
      <c r="O2" s="205"/>
      <c r="P2" s="205"/>
      <c r="Q2" s="205"/>
      <c r="R2" s="205"/>
      <c r="S2" s="205"/>
      <c r="T2" s="205"/>
      <c r="U2" s="207"/>
    </row>
    <row r="3" spans="1:21" s="9" customFormat="1" ht="20.100000000000001" customHeight="1" thickBot="1">
      <c r="A3" s="208" t="s">
        <v>394</v>
      </c>
      <c r="B3" s="209"/>
      <c r="C3" s="210"/>
      <c r="D3" s="210"/>
      <c r="E3" s="210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1"/>
      <c r="Q3" s="211"/>
      <c r="R3" s="211"/>
      <c r="S3" s="211"/>
      <c r="T3" s="211"/>
      <c r="U3" s="211" t="s">
        <v>150</v>
      </c>
    </row>
    <row r="4" spans="1:21" s="8" customFormat="1" ht="23.25" customHeight="1" thickTop="1">
      <c r="A4" s="212" t="s">
        <v>151</v>
      </c>
      <c r="B4" s="1021" t="s">
        <v>513</v>
      </c>
      <c r="C4" s="213" t="s">
        <v>514</v>
      </c>
      <c r="D4" s="1022" t="s">
        <v>515</v>
      </c>
      <c r="E4" s="1050" t="s">
        <v>395</v>
      </c>
      <c r="F4" s="1051"/>
      <c r="G4" s="1051"/>
      <c r="H4" s="1051"/>
      <c r="I4" s="1051"/>
      <c r="J4" s="1051"/>
      <c r="K4" s="1051"/>
      <c r="L4" s="1051"/>
      <c r="M4" s="1051" t="s">
        <v>314</v>
      </c>
      <c r="N4" s="1051"/>
      <c r="O4" s="1051"/>
      <c r="P4" s="1051"/>
      <c r="Q4" s="1051"/>
      <c r="R4" s="1051"/>
      <c r="S4" s="1051"/>
      <c r="T4" s="1057"/>
      <c r="U4" s="1054" t="s">
        <v>315</v>
      </c>
    </row>
    <row r="5" spans="1:21" s="9" customFormat="1" ht="18" customHeight="1">
      <c r="A5" s="216"/>
      <c r="B5" s="214"/>
      <c r="C5" s="217" t="s">
        <v>396</v>
      </c>
      <c r="D5" s="218"/>
      <c r="E5" s="1052"/>
      <c r="F5" s="1053"/>
      <c r="G5" s="1053"/>
      <c r="H5" s="1053"/>
      <c r="I5" s="1053"/>
      <c r="J5" s="1053"/>
      <c r="K5" s="1053"/>
      <c r="L5" s="1053"/>
      <c r="M5" s="1053"/>
      <c r="N5" s="1053"/>
      <c r="O5" s="1053"/>
      <c r="P5" s="1053"/>
      <c r="Q5" s="1053"/>
      <c r="R5" s="1053"/>
      <c r="S5" s="1053"/>
      <c r="T5" s="1058"/>
      <c r="U5" s="1055"/>
    </row>
    <row r="6" spans="1:21" s="8" customFormat="1" ht="24.75" customHeight="1">
      <c r="A6" s="219"/>
      <c r="B6" s="220" t="s">
        <v>316</v>
      </c>
      <c r="C6" s="221" t="s">
        <v>155</v>
      </c>
      <c r="D6" s="218"/>
      <c r="E6" s="215" t="s">
        <v>157</v>
      </c>
      <c r="F6" s="214" t="s">
        <v>158</v>
      </c>
      <c r="G6" s="214" t="s">
        <v>159</v>
      </c>
      <c r="H6" s="222" t="s">
        <v>160</v>
      </c>
      <c r="I6" s="223" t="s">
        <v>161</v>
      </c>
      <c r="J6" s="224" t="s">
        <v>162</v>
      </c>
      <c r="K6" s="214" t="s">
        <v>163</v>
      </c>
      <c r="L6" s="225" t="s">
        <v>164</v>
      </c>
      <c r="M6" s="214" t="s">
        <v>165</v>
      </c>
      <c r="N6" s="395" t="s">
        <v>1008</v>
      </c>
      <c r="O6" s="223" t="s">
        <v>166</v>
      </c>
      <c r="P6" s="894" t="s">
        <v>167</v>
      </c>
      <c r="Q6" s="214" t="s">
        <v>168</v>
      </c>
      <c r="R6" s="214" t="s">
        <v>996</v>
      </c>
      <c r="S6" s="214" t="s">
        <v>997</v>
      </c>
      <c r="T6" s="214" t="s">
        <v>999</v>
      </c>
      <c r="U6" s="1055"/>
    </row>
    <row r="7" spans="1:21" s="20" customFormat="1" ht="33.75" customHeight="1">
      <c r="A7" s="227" t="s">
        <v>170</v>
      </c>
      <c r="B7" s="228" t="s">
        <v>171</v>
      </c>
      <c r="C7" s="229" t="s">
        <v>993</v>
      </c>
      <c r="D7" s="228" t="s">
        <v>301</v>
      </c>
      <c r="E7" s="230" t="s">
        <v>302</v>
      </c>
      <c r="F7" s="231" t="s">
        <v>397</v>
      </c>
      <c r="G7" s="231" t="s">
        <v>398</v>
      </c>
      <c r="H7" s="232" t="s">
        <v>399</v>
      </c>
      <c r="I7" s="230" t="s">
        <v>400</v>
      </c>
      <c r="J7" s="230" t="s">
        <v>401</v>
      </c>
      <c r="K7" s="231" t="s">
        <v>402</v>
      </c>
      <c r="L7" s="233" t="s">
        <v>403</v>
      </c>
      <c r="M7" s="231" t="s">
        <v>404</v>
      </c>
      <c r="N7" s="396" t="s">
        <v>1009</v>
      </c>
      <c r="O7" s="230" t="s">
        <v>303</v>
      </c>
      <c r="P7" s="234" t="s">
        <v>304</v>
      </c>
      <c r="Q7" s="232" t="s">
        <v>305</v>
      </c>
      <c r="R7" s="235" t="s">
        <v>306</v>
      </c>
      <c r="S7" s="1023" t="s">
        <v>998</v>
      </c>
      <c r="T7" s="1023" t="s">
        <v>1000</v>
      </c>
      <c r="U7" s="1056"/>
    </row>
    <row r="8" spans="1:21" s="59" customFormat="1" ht="28.15" customHeight="1">
      <c r="A8" s="236">
        <v>2011</v>
      </c>
      <c r="B8" s="237">
        <v>782</v>
      </c>
      <c r="C8" s="237">
        <v>1</v>
      </c>
      <c r="D8" s="237">
        <v>7</v>
      </c>
      <c r="E8" s="237">
        <v>711</v>
      </c>
      <c r="F8" s="237">
        <v>0</v>
      </c>
      <c r="G8" s="237">
        <v>1</v>
      </c>
      <c r="H8" s="237">
        <v>5</v>
      </c>
      <c r="I8" s="237">
        <v>42</v>
      </c>
      <c r="J8" s="237">
        <v>164</v>
      </c>
      <c r="K8" s="237">
        <v>210</v>
      </c>
      <c r="L8" s="237">
        <v>166</v>
      </c>
      <c r="M8" s="237">
        <v>91</v>
      </c>
      <c r="N8" s="237" t="s">
        <v>729</v>
      </c>
      <c r="O8" s="237">
        <v>0</v>
      </c>
      <c r="P8" s="237">
        <v>1</v>
      </c>
      <c r="Q8" s="237">
        <v>3</v>
      </c>
      <c r="R8" s="237">
        <v>28</v>
      </c>
      <c r="S8" s="237" t="s">
        <v>729</v>
      </c>
      <c r="T8" s="237" t="s">
        <v>729</v>
      </c>
      <c r="U8" s="239">
        <v>2011</v>
      </c>
    </row>
    <row r="9" spans="1:21" s="59" customFormat="1" ht="28.15" customHeight="1">
      <c r="A9" s="236">
        <v>2012</v>
      </c>
      <c r="B9" s="240">
        <v>805</v>
      </c>
      <c r="C9" s="237">
        <v>1</v>
      </c>
      <c r="D9" s="237">
        <v>3</v>
      </c>
      <c r="E9" s="237">
        <v>746</v>
      </c>
      <c r="F9" s="237">
        <v>0</v>
      </c>
      <c r="G9" s="237">
        <v>1</v>
      </c>
      <c r="H9" s="237">
        <v>6</v>
      </c>
      <c r="I9" s="237">
        <v>44</v>
      </c>
      <c r="J9" s="237">
        <v>178</v>
      </c>
      <c r="K9" s="237">
        <v>211</v>
      </c>
      <c r="L9" s="237">
        <v>171</v>
      </c>
      <c r="M9" s="237">
        <v>103</v>
      </c>
      <c r="N9" s="237" t="s">
        <v>729</v>
      </c>
      <c r="O9" s="237">
        <v>0</v>
      </c>
      <c r="P9" s="237">
        <v>1</v>
      </c>
      <c r="Q9" s="237">
        <v>3</v>
      </c>
      <c r="R9" s="237">
        <v>28</v>
      </c>
      <c r="S9" s="237" t="s">
        <v>729</v>
      </c>
      <c r="T9" s="237" t="s">
        <v>729</v>
      </c>
      <c r="U9" s="239">
        <v>2012</v>
      </c>
    </row>
    <row r="10" spans="1:21" s="59" customFormat="1" ht="28.15" customHeight="1">
      <c r="A10" s="236">
        <v>2013</v>
      </c>
      <c r="B10" s="240">
        <v>811</v>
      </c>
      <c r="C10" s="237">
        <v>1</v>
      </c>
      <c r="D10" s="237">
        <v>0</v>
      </c>
      <c r="E10" s="237">
        <v>810</v>
      </c>
      <c r="F10" s="237">
        <v>0</v>
      </c>
      <c r="G10" s="237">
        <v>1</v>
      </c>
      <c r="H10" s="237">
        <v>6</v>
      </c>
      <c r="I10" s="237">
        <v>48</v>
      </c>
      <c r="J10" s="237">
        <v>191</v>
      </c>
      <c r="K10" s="237">
        <v>225</v>
      </c>
      <c r="L10" s="237">
        <v>193</v>
      </c>
      <c r="M10" s="237">
        <v>117</v>
      </c>
      <c r="N10" s="237" t="s">
        <v>729</v>
      </c>
      <c r="O10" s="237">
        <v>0</v>
      </c>
      <c r="P10" s="237">
        <v>1</v>
      </c>
      <c r="Q10" s="237">
        <v>2</v>
      </c>
      <c r="R10" s="237">
        <v>26</v>
      </c>
      <c r="S10" s="237" t="s">
        <v>729</v>
      </c>
      <c r="T10" s="237" t="s">
        <v>729</v>
      </c>
      <c r="U10" s="239">
        <v>2013</v>
      </c>
    </row>
    <row r="11" spans="1:21" s="59" customFormat="1" ht="28.15" customHeight="1">
      <c r="A11" s="236">
        <v>2014</v>
      </c>
      <c r="B11" s="240">
        <v>788</v>
      </c>
      <c r="C11" s="237">
        <v>1</v>
      </c>
      <c r="D11" s="237">
        <v>0</v>
      </c>
      <c r="E11" s="237">
        <v>787</v>
      </c>
      <c r="F11" s="237">
        <v>0</v>
      </c>
      <c r="G11" s="237">
        <v>1</v>
      </c>
      <c r="H11" s="237">
        <v>6</v>
      </c>
      <c r="I11" s="237">
        <v>46</v>
      </c>
      <c r="J11" s="237">
        <v>192</v>
      </c>
      <c r="K11" s="237">
        <v>231</v>
      </c>
      <c r="L11" s="237">
        <v>152</v>
      </c>
      <c r="M11" s="237">
        <v>128</v>
      </c>
      <c r="N11" s="237" t="s">
        <v>729</v>
      </c>
      <c r="O11" s="237">
        <v>0</v>
      </c>
      <c r="P11" s="237">
        <v>1</v>
      </c>
      <c r="Q11" s="237">
        <v>3</v>
      </c>
      <c r="R11" s="237">
        <v>27</v>
      </c>
      <c r="S11" s="237" t="s">
        <v>729</v>
      </c>
      <c r="T11" s="237" t="s">
        <v>729</v>
      </c>
      <c r="U11" s="239">
        <v>2014</v>
      </c>
    </row>
    <row r="12" spans="1:21" s="59" customFormat="1" ht="28.15" customHeight="1">
      <c r="A12" s="236">
        <v>2015</v>
      </c>
      <c r="B12" s="240">
        <v>827</v>
      </c>
      <c r="C12" s="237">
        <v>0</v>
      </c>
      <c r="D12" s="237">
        <v>0</v>
      </c>
      <c r="E12" s="237">
        <v>827</v>
      </c>
      <c r="F12" s="237">
        <v>0</v>
      </c>
      <c r="G12" s="237">
        <v>1</v>
      </c>
      <c r="H12" s="237">
        <v>6</v>
      </c>
      <c r="I12" s="237">
        <v>46</v>
      </c>
      <c r="J12" s="237">
        <v>197</v>
      </c>
      <c r="K12" s="237">
        <v>245</v>
      </c>
      <c r="L12" s="237">
        <v>153</v>
      </c>
      <c r="M12" s="237">
        <v>148</v>
      </c>
      <c r="N12" s="237" t="s">
        <v>729</v>
      </c>
      <c r="O12" s="237">
        <v>0</v>
      </c>
      <c r="P12" s="237">
        <v>2</v>
      </c>
      <c r="Q12" s="237">
        <v>3</v>
      </c>
      <c r="R12" s="237">
        <v>26</v>
      </c>
      <c r="S12" s="237" t="s">
        <v>729</v>
      </c>
      <c r="T12" s="237" t="s">
        <v>729</v>
      </c>
      <c r="U12" s="239">
        <v>2015</v>
      </c>
    </row>
    <row r="13" spans="1:21" s="59" customFormat="1" ht="28.15" customHeight="1">
      <c r="A13" s="236">
        <v>2016</v>
      </c>
      <c r="B13" s="240">
        <v>852</v>
      </c>
      <c r="C13" s="237">
        <v>1</v>
      </c>
      <c r="D13" s="237">
        <v>1</v>
      </c>
      <c r="E13" s="237">
        <v>850</v>
      </c>
      <c r="F13" s="237">
        <v>0</v>
      </c>
      <c r="G13" s="237">
        <v>1</v>
      </c>
      <c r="H13" s="237">
        <v>6</v>
      </c>
      <c r="I13" s="237">
        <v>48</v>
      </c>
      <c r="J13" s="237">
        <v>193</v>
      </c>
      <c r="K13" s="237">
        <v>256</v>
      </c>
      <c r="L13" s="237">
        <v>187</v>
      </c>
      <c r="M13" s="237">
        <v>127</v>
      </c>
      <c r="N13" s="237" t="s">
        <v>729</v>
      </c>
      <c r="O13" s="237">
        <v>0</v>
      </c>
      <c r="P13" s="237">
        <v>2</v>
      </c>
      <c r="Q13" s="237">
        <v>2</v>
      </c>
      <c r="R13" s="237">
        <v>27</v>
      </c>
      <c r="S13" s="237" t="s">
        <v>729</v>
      </c>
      <c r="T13" s="237" t="s">
        <v>729</v>
      </c>
      <c r="U13" s="239">
        <v>2016</v>
      </c>
    </row>
    <row r="14" spans="1:21" s="60" customFormat="1" ht="28.15" customHeight="1">
      <c r="A14" s="236">
        <v>2017</v>
      </c>
      <c r="B14" s="240">
        <v>901</v>
      </c>
      <c r="C14" s="237">
        <v>1</v>
      </c>
      <c r="D14" s="237">
        <v>1</v>
      </c>
      <c r="E14" s="237">
        <v>899</v>
      </c>
      <c r="F14" s="237">
        <v>0</v>
      </c>
      <c r="G14" s="237">
        <v>1</v>
      </c>
      <c r="H14" s="237">
        <v>8</v>
      </c>
      <c r="I14" s="237">
        <v>50</v>
      </c>
      <c r="J14" s="237">
        <v>211</v>
      </c>
      <c r="K14" s="237">
        <v>264</v>
      </c>
      <c r="L14" s="237">
        <v>198</v>
      </c>
      <c r="M14" s="237">
        <v>137</v>
      </c>
      <c r="N14" s="237" t="s">
        <v>729</v>
      </c>
      <c r="O14" s="237">
        <v>0</v>
      </c>
      <c r="P14" s="237">
        <v>2</v>
      </c>
      <c r="Q14" s="237">
        <v>2</v>
      </c>
      <c r="R14" s="237">
        <v>26</v>
      </c>
      <c r="S14" s="237" t="s">
        <v>729</v>
      </c>
      <c r="T14" s="237" t="s">
        <v>729</v>
      </c>
      <c r="U14" s="239">
        <v>2017</v>
      </c>
    </row>
    <row r="15" spans="1:21" s="59" customFormat="1" ht="28.15" customHeight="1">
      <c r="A15" s="236">
        <v>2018</v>
      </c>
      <c r="B15" s="240">
        <v>927</v>
      </c>
      <c r="C15" s="237">
        <v>1</v>
      </c>
      <c r="D15" s="237">
        <v>1</v>
      </c>
      <c r="E15" s="237">
        <v>925</v>
      </c>
      <c r="F15" s="237" t="s">
        <v>172</v>
      </c>
      <c r="G15" s="237">
        <v>1</v>
      </c>
      <c r="H15" s="237">
        <v>7</v>
      </c>
      <c r="I15" s="237">
        <v>50</v>
      </c>
      <c r="J15" s="237">
        <v>223</v>
      </c>
      <c r="K15" s="237">
        <v>260</v>
      </c>
      <c r="L15" s="237">
        <v>191</v>
      </c>
      <c r="M15" s="237">
        <v>133</v>
      </c>
      <c r="N15" s="237">
        <v>1</v>
      </c>
      <c r="O15" s="237" t="s">
        <v>172</v>
      </c>
      <c r="P15" s="237">
        <v>2</v>
      </c>
      <c r="Q15" s="237">
        <v>4</v>
      </c>
      <c r="R15" s="237">
        <v>22</v>
      </c>
      <c r="S15" s="237">
        <v>31</v>
      </c>
      <c r="T15" s="237" t="s">
        <v>172</v>
      </c>
      <c r="U15" s="898">
        <v>2018</v>
      </c>
    </row>
    <row r="16" spans="1:21" s="59" customFormat="1" ht="28.15" customHeight="1">
      <c r="A16" s="236">
        <v>2019</v>
      </c>
      <c r="B16" s="240">
        <v>938</v>
      </c>
      <c r="C16" s="237">
        <v>1</v>
      </c>
      <c r="D16" s="237" t="s">
        <v>172</v>
      </c>
      <c r="E16" s="237">
        <v>937</v>
      </c>
      <c r="F16" s="237" t="s">
        <v>172</v>
      </c>
      <c r="G16" s="237">
        <v>1</v>
      </c>
      <c r="H16" s="237">
        <v>6</v>
      </c>
      <c r="I16" s="237">
        <v>54</v>
      </c>
      <c r="J16" s="237">
        <v>229</v>
      </c>
      <c r="K16" s="237">
        <v>286</v>
      </c>
      <c r="L16" s="237">
        <v>191</v>
      </c>
      <c r="M16" s="237">
        <v>111</v>
      </c>
      <c r="N16" s="237">
        <v>1</v>
      </c>
      <c r="O16" s="237">
        <v>0</v>
      </c>
      <c r="P16" s="237">
        <v>1</v>
      </c>
      <c r="Q16" s="237">
        <v>3</v>
      </c>
      <c r="R16" s="237">
        <v>22</v>
      </c>
      <c r="S16" s="237">
        <v>32</v>
      </c>
      <c r="T16" s="237" t="s">
        <v>172</v>
      </c>
      <c r="U16" s="898" t="s">
        <v>1041</v>
      </c>
    </row>
    <row r="17" spans="1:21" s="60" customFormat="1" ht="28.15" customHeight="1">
      <c r="A17" s="241">
        <v>2020</v>
      </c>
      <c r="B17" s="242">
        <v>973</v>
      </c>
      <c r="C17" s="243">
        <v>1</v>
      </c>
      <c r="D17" s="243">
        <v>1</v>
      </c>
      <c r="E17" s="243">
        <v>971</v>
      </c>
      <c r="F17" s="243">
        <v>0</v>
      </c>
      <c r="G17" s="243">
        <v>1</v>
      </c>
      <c r="H17" s="243">
        <v>7</v>
      </c>
      <c r="I17" s="243">
        <v>53</v>
      </c>
      <c r="J17" s="243">
        <v>253</v>
      </c>
      <c r="K17" s="243">
        <v>267</v>
      </c>
      <c r="L17" s="243">
        <v>209</v>
      </c>
      <c r="M17" s="243">
        <v>117</v>
      </c>
      <c r="N17" s="243">
        <v>1</v>
      </c>
      <c r="O17" s="243">
        <v>0</v>
      </c>
      <c r="P17" s="243">
        <v>2</v>
      </c>
      <c r="Q17" s="243">
        <v>3</v>
      </c>
      <c r="R17" s="243">
        <v>23</v>
      </c>
      <c r="S17" s="243">
        <v>35</v>
      </c>
      <c r="T17" s="243">
        <v>0</v>
      </c>
      <c r="U17" s="386" t="s">
        <v>1091</v>
      </c>
    </row>
    <row r="18" spans="1:21" s="21" customFormat="1" ht="28.15" customHeight="1">
      <c r="A18" s="244" t="s">
        <v>173</v>
      </c>
      <c r="B18" s="240">
        <v>583</v>
      </c>
      <c r="C18" s="238">
        <v>1</v>
      </c>
      <c r="D18" s="238">
        <v>1</v>
      </c>
      <c r="E18" s="237">
        <v>583</v>
      </c>
      <c r="F18" s="238"/>
      <c r="G18" s="238">
        <v>1</v>
      </c>
      <c r="H18" s="238">
        <v>5</v>
      </c>
      <c r="I18" s="238">
        <v>29</v>
      </c>
      <c r="J18" s="238">
        <v>159</v>
      </c>
      <c r="K18" s="238">
        <v>176</v>
      </c>
      <c r="L18" s="238">
        <v>104</v>
      </c>
      <c r="M18" s="238">
        <v>79</v>
      </c>
      <c r="N18" s="238">
        <v>1</v>
      </c>
      <c r="O18" s="238"/>
      <c r="P18" s="238">
        <v>2</v>
      </c>
      <c r="Q18" s="238"/>
      <c r="R18" s="238"/>
      <c r="S18" s="238">
        <v>27</v>
      </c>
      <c r="T18" s="238"/>
      <c r="U18" s="1029" t="s">
        <v>174</v>
      </c>
    </row>
    <row r="19" spans="1:21" s="21" customFormat="1" ht="28.15" customHeight="1">
      <c r="A19" s="246" t="s">
        <v>179</v>
      </c>
      <c r="B19" s="240">
        <v>19</v>
      </c>
      <c r="C19" s="238"/>
      <c r="D19" s="238"/>
      <c r="E19" s="237">
        <v>19</v>
      </c>
      <c r="F19" s="238"/>
      <c r="G19" s="238"/>
      <c r="H19" s="238"/>
      <c r="I19" s="238">
        <v>3</v>
      </c>
      <c r="J19" s="238">
        <v>6</v>
      </c>
      <c r="K19" s="238">
        <v>6</v>
      </c>
      <c r="L19" s="238">
        <v>3</v>
      </c>
      <c r="M19" s="238">
        <v>1</v>
      </c>
      <c r="N19" s="238"/>
      <c r="O19" s="238"/>
      <c r="P19" s="238"/>
      <c r="Q19" s="238"/>
      <c r="R19" s="238"/>
      <c r="S19" s="238"/>
      <c r="T19" s="238"/>
      <c r="U19" s="247" t="s">
        <v>1092</v>
      </c>
    </row>
    <row r="20" spans="1:21" s="21" customFormat="1" ht="28.15" customHeight="1">
      <c r="A20" s="246" t="s">
        <v>1093</v>
      </c>
      <c r="B20" s="240">
        <v>140</v>
      </c>
      <c r="C20" s="238"/>
      <c r="D20" s="238"/>
      <c r="E20" s="237">
        <v>140</v>
      </c>
      <c r="F20" s="238"/>
      <c r="G20" s="238"/>
      <c r="H20" s="238">
        <v>1</v>
      </c>
      <c r="I20" s="238">
        <v>7</v>
      </c>
      <c r="J20" s="238">
        <v>36</v>
      </c>
      <c r="K20" s="238">
        <v>25</v>
      </c>
      <c r="L20" s="238">
        <v>23</v>
      </c>
      <c r="M20" s="238">
        <v>14</v>
      </c>
      <c r="N20" s="238"/>
      <c r="O20" s="238"/>
      <c r="P20" s="238"/>
      <c r="Q20" s="238">
        <v>2</v>
      </c>
      <c r="R20" s="238">
        <v>23</v>
      </c>
      <c r="S20" s="238">
        <v>9</v>
      </c>
      <c r="T20" s="238"/>
      <c r="U20" s="248" t="s">
        <v>1094</v>
      </c>
    </row>
    <row r="21" spans="1:21" s="21" customFormat="1" ht="28.15" customHeight="1">
      <c r="A21" s="246" t="s">
        <v>1095</v>
      </c>
      <c r="B21" s="240">
        <v>78</v>
      </c>
      <c r="C21" s="238"/>
      <c r="D21" s="238"/>
      <c r="E21" s="237">
        <v>78</v>
      </c>
      <c r="F21" s="238"/>
      <c r="G21" s="238"/>
      <c r="H21" s="238">
        <v>1</v>
      </c>
      <c r="I21" s="238">
        <v>4</v>
      </c>
      <c r="J21" s="238">
        <v>19</v>
      </c>
      <c r="K21" s="238">
        <v>23</v>
      </c>
      <c r="L21" s="238">
        <v>23</v>
      </c>
      <c r="M21" s="238">
        <v>8</v>
      </c>
      <c r="N21" s="238"/>
      <c r="O21" s="238"/>
      <c r="P21" s="238"/>
      <c r="Q21" s="238"/>
      <c r="R21" s="238"/>
      <c r="S21" s="238"/>
      <c r="T21" s="238"/>
      <c r="U21" s="248" t="s">
        <v>1096</v>
      </c>
    </row>
    <row r="22" spans="1:21" s="21" customFormat="1" ht="28.15" customHeight="1">
      <c r="A22" s="249" t="s">
        <v>668</v>
      </c>
      <c r="B22" s="250">
        <v>151</v>
      </c>
      <c r="C22" s="251"/>
      <c r="D22" s="251"/>
      <c r="E22" s="251">
        <v>151</v>
      </c>
      <c r="F22" s="251"/>
      <c r="G22" s="1043"/>
      <c r="H22" s="251"/>
      <c r="I22" s="251">
        <v>10</v>
      </c>
      <c r="J22" s="251">
        <v>33</v>
      </c>
      <c r="K22" s="251">
        <v>37</v>
      </c>
      <c r="L22" s="251">
        <v>56</v>
      </c>
      <c r="M22" s="251">
        <v>15</v>
      </c>
      <c r="N22" s="251"/>
      <c r="O22" s="251"/>
      <c r="P22" s="251"/>
      <c r="Q22" s="251"/>
      <c r="R22" s="251"/>
      <c r="S22" s="251"/>
      <c r="T22" s="251"/>
      <c r="U22" s="252" t="s">
        <v>1097</v>
      </c>
    </row>
    <row r="23" spans="1:21" s="8" customFormat="1" ht="15" customHeight="1">
      <c r="A23" s="253" t="s">
        <v>852</v>
      </c>
      <c r="B23" s="254"/>
      <c r="C23" s="255"/>
      <c r="D23" s="256"/>
      <c r="E23" s="256"/>
      <c r="F23" s="256"/>
      <c r="G23" s="256"/>
      <c r="H23" s="257"/>
      <c r="I23" s="257"/>
      <c r="J23" s="257"/>
      <c r="K23" s="257"/>
      <c r="L23" s="257"/>
      <c r="M23" s="257"/>
      <c r="N23" s="257"/>
      <c r="O23" s="257"/>
      <c r="P23" s="258"/>
      <c r="Q23" s="258"/>
      <c r="R23" s="258"/>
      <c r="S23" s="258"/>
      <c r="T23" s="258"/>
      <c r="U23" s="259" t="s">
        <v>877</v>
      </c>
    </row>
    <row r="24" spans="1:21" s="9" customFormat="1" ht="15" customHeight="1">
      <c r="A24" s="255" t="s">
        <v>1002</v>
      </c>
      <c r="B24" s="256"/>
      <c r="C24" s="256"/>
      <c r="D24" s="256"/>
      <c r="E24" s="256"/>
      <c r="F24" s="257"/>
      <c r="G24" s="257"/>
      <c r="H24" s="257"/>
      <c r="I24" s="257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</row>
    <row r="25" spans="1:21" s="9" customFormat="1" ht="20.25" customHeight="1"/>
    <row r="26" spans="1:21" s="9" customFormat="1" ht="15.75" customHeight="1"/>
    <row r="27" spans="1:21" s="9" customFormat="1" ht="15.75" customHeight="1"/>
    <row r="28" spans="1:21" s="21" customFormat="1" ht="15.75" customHeight="1"/>
    <row r="29" spans="1:21" s="9" customFormat="1" ht="15.75" customHeight="1"/>
    <row r="30" spans="1:21" s="9" customFormat="1" ht="48.95" customHeight="1"/>
    <row r="31" spans="1:21" ht="48.9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1" ht="48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1" ht="48.9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1" s="10" customFormat="1" ht="48.95" customHeight="1"/>
    <row r="35" spans="1:21" ht="48.9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1" ht="48.9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1" ht="48.9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1" ht="48.9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1" ht="48.9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1" ht="18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1" s="10" customFormat="1" ht="20.25" customHeight="1">
      <c r="A41" s="7"/>
    </row>
    <row r="42" spans="1:21" ht="16.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1" ht="16.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1" ht="16.5" customHeight="1">
      <c r="A44" s="2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1" s="22" customFormat="1" ht="18" customHeight="1">
      <c r="A45" s="7"/>
      <c r="U45" s="7"/>
    </row>
    <row r="46" spans="1:21" ht="15.75" customHeight="1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1" s="9" customFormat="1" ht="15.75" customHeight="1"/>
    <row r="48" spans="1:21" s="9" customFormat="1" ht="15.75" customHeight="1">
      <c r="A48" s="11"/>
    </row>
    <row r="49" spans="1:21" s="11" customFormat="1" ht="24.75" customHeight="1">
      <c r="A49" s="23"/>
    </row>
    <row r="50" spans="1:21" s="9" customFormat="1" ht="27" customHeight="1">
      <c r="A50" s="23"/>
      <c r="B50" s="22"/>
      <c r="C50" s="24"/>
      <c r="D50" s="24"/>
      <c r="E50" s="24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7"/>
    </row>
    <row r="51" spans="1:21" s="9" customFormat="1" ht="16.5" customHeight="1">
      <c r="A51" s="23"/>
      <c r="B51" s="22"/>
      <c r="C51" s="24"/>
      <c r="D51" s="24"/>
      <c r="E51" s="24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7"/>
    </row>
    <row r="52" spans="1:21" s="9" customFormat="1" ht="15.75" customHeight="1">
      <c r="A52" s="23"/>
      <c r="B52" s="22"/>
      <c r="C52" s="24"/>
      <c r="D52" s="24"/>
      <c r="E52" s="24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7"/>
    </row>
    <row r="53" spans="1:21" s="9" customFormat="1" ht="15.75" customHeight="1">
      <c r="A53" s="23"/>
      <c r="B53" s="22"/>
      <c r="C53" s="24"/>
      <c r="D53" s="24"/>
      <c r="E53" s="24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7"/>
    </row>
    <row r="54" spans="1:21" s="9" customFormat="1" ht="16.5" customHeight="1">
      <c r="A54" s="23"/>
      <c r="B54" s="22"/>
      <c r="C54" s="24"/>
      <c r="D54" s="24"/>
      <c r="E54" s="24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7"/>
    </row>
    <row r="55" spans="1:21" s="10" customFormat="1" ht="18.75" customHeight="1">
      <c r="A55" s="23"/>
      <c r="B55" s="22"/>
      <c r="C55" s="24"/>
      <c r="D55" s="24"/>
      <c r="E55" s="24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7"/>
    </row>
    <row r="56" spans="1:21" ht="15" customHeight="1">
      <c r="A56" s="23"/>
    </row>
    <row r="57" spans="1:21" ht="15" customHeight="1">
      <c r="A57" s="23"/>
    </row>
    <row r="58" spans="1:21" ht="15" customHeight="1">
      <c r="A58" s="23"/>
    </row>
    <row r="59" spans="1:21" ht="15" customHeight="1">
      <c r="A59" s="23"/>
    </row>
    <row r="60" spans="1:21" ht="15" customHeight="1">
      <c r="A60" s="23"/>
    </row>
    <row r="61" spans="1:21" s="9" customFormat="1" ht="15" customHeight="1">
      <c r="A61" s="23"/>
      <c r="B61" s="22"/>
      <c r="C61" s="24"/>
      <c r="D61" s="24"/>
      <c r="E61" s="24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7"/>
    </row>
    <row r="62" spans="1:21" s="9" customFormat="1" ht="15" customHeight="1">
      <c r="A62" s="23"/>
      <c r="B62" s="22"/>
      <c r="C62" s="24"/>
      <c r="D62" s="24"/>
      <c r="E62" s="24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7"/>
    </row>
    <row r="63" spans="1:21" s="21" customFormat="1" ht="18.75" customHeight="1">
      <c r="A63" s="23"/>
      <c r="B63" s="22"/>
      <c r="C63" s="24"/>
      <c r="D63" s="24"/>
      <c r="E63" s="24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7"/>
    </row>
    <row r="64" spans="1:21" s="9" customFormat="1" ht="15" customHeight="1">
      <c r="A64" s="23"/>
      <c r="B64" s="22"/>
      <c r="C64" s="24"/>
      <c r="D64" s="24"/>
      <c r="E64" s="24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7"/>
    </row>
    <row r="65" spans="1:21" s="9" customFormat="1" ht="15" customHeight="1">
      <c r="A65" s="23"/>
      <c r="B65" s="22"/>
      <c r="C65" s="24"/>
      <c r="D65" s="24"/>
      <c r="E65" s="24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7"/>
    </row>
    <row r="66" spans="1:21" s="9" customFormat="1" ht="15" customHeight="1">
      <c r="A66" s="23"/>
      <c r="B66" s="22"/>
      <c r="C66" s="24"/>
      <c r="D66" s="24"/>
      <c r="E66" s="24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7"/>
    </row>
    <row r="67" spans="1:21" s="9" customFormat="1" ht="15" customHeight="1">
      <c r="A67" s="23"/>
      <c r="B67" s="22"/>
      <c r="C67" s="24"/>
      <c r="D67" s="24"/>
      <c r="E67" s="24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7"/>
    </row>
    <row r="68" spans="1:21" s="9" customFormat="1" ht="15" customHeight="1">
      <c r="A68" s="23"/>
      <c r="B68" s="22"/>
      <c r="C68" s="24"/>
      <c r="D68" s="24"/>
      <c r="E68" s="24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7"/>
    </row>
    <row r="69" spans="1:21" s="21" customFormat="1" ht="18.75" customHeight="1">
      <c r="A69" s="23"/>
      <c r="B69" s="22"/>
      <c r="C69" s="24"/>
      <c r="D69" s="24"/>
      <c r="E69" s="24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7"/>
    </row>
    <row r="70" spans="1:21" s="9" customFormat="1" ht="15" customHeight="1">
      <c r="A70" s="23"/>
      <c r="B70" s="22"/>
      <c r="C70" s="24"/>
      <c r="D70" s="24"/>
      <c r="E70" s="24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7"/>
    </row>
    <row r="71" spans="1:21" s="9" customFormat="1" ht="15" customHeight="1">
      <c r="A71" s="23"/>
      <c r="B71" s="22"/>
      <c r="C71" s="24"/>
      <c r="D71" s="24"/>
      <c r="E71" s="24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7"/>
    </row>
    <row r="72" spans="1:21" s="10" customFormat="1" ht="18.75" customHeight="1">
      <c r="A72" s="23"/>
      <c r="B72" s="22"/>
      <c r="C72" s="24"/>
      <c r="D72" s="24"/>
      <c r="E72" s="24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7"/>
    </row>
    <row r="73" spans="1:21" ht="15" customHeight="1"/>
    <row r="74" spans="1:21" ht="15" customHeight="1"/>
    <row r="75" spans="1:21" ht="15" customHeight="1"/>
    <row r="76" spans="1:21" ht="15" customHeight="1"/>
    <row r="77" spans="1:21" ht="15" customHeight="1"/>
    <row r="78" spans="1:21" ht="15" customHeight="1"/>
    <row r="79" spans="1:21" s="10" customFormat="1" ht="18" customHeight="1">
      <c r="A79" s="25"/>
      <c r="B79" s="22"/>
      <c r="C79" s="24"/>
      <c r="D79" s="24"/>
      <c r="E79" s="24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7"/>
    </row>
    <row r="80" spans="1:21" ht="15" customHeight="1"/>
    <row r="81" ht="15" customHeight="1"/>
    <row r="82" ht="15" customHeight="1"/>
    <row r="83" ht="18" customHeight="1"/>
    <row r="84" ht="15" customHeight="1"/>
    <row r="85" ht="15" customHeight="1"/>
    <row r="86" ht="18" customHeight="1"/>
    <row r="87" ht="15" customHeight="1"/>
    <row r="88" ht="15" customHeight="1"/>
    <row r="89" ht="15" customHeight="1"/>
    <row r="90" ht="5.25" customHeight="1"/>
    <row r="91" ht="15.75" customHeight="1"/>
  </sheetData>
  <mergeCells count="3">
    <mergeCell ref="E4:L5"/>
    <mergeCell ref="U4:U7"/>
    <mergeCell ref="M4:T5"/>
  </mergeCells>
  <phoneticPr fontId="8" type="noConversion"/>
  <printOptions horizontalCentered="1" gridLinesSet="0"/>
  <pageMargins left="1.2204724409448819" right="1.2204724409448819" top="1.0236220472440944" bottom="2.3622047244094491" header="0" footer="0"/>
  <pageSetup paperSize="9" scale="86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499984740745262"/>
  </sheetPr>
  <dimension ref="A1:K41"/>
  <sheetViews>
    <sheetView view="pageBreakPreview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1" sqref="M11"/>
    </sheetView>
  </sheetViews>
  <sheetFormatPr defaultRowHeight="17.25"/>
  <cols>
    <col min="1" max="1" width="10.5" style="305" customWidth="1"/>
    <col min="2" max="2" width="12.25" style="305" customWidth="1"/>
    <col min="3" max="3" width="18.75" style="305" customWidth="1"/>
    <col min="4" max="4" width="15.375" style="305" customWidth="1"/>
    <col min="5" max="5" width="20" style="305" customWidth="1"/>
    <col min="6" max="9" width="13.375" style="305" customWidth="1"/>
    <col min="10" max="10" width="12.625" style="305" customWidth="1"/>
    <col min="11" max="11" width="10.5" style="305" customWidth="1"/>
    <col min="12" max="16384" width="9" style="307"/>
  </cols>
  <sheetData>
    <row r="1" spans="1:11" s="313" customFormat="1" ht="20.100000000000001" customHeight="1">
      <c r="A1" s="310" t="s">
        <v>990</v>
      </c>
      <c r="B1" s="310"/>
      <c r="C1" s="310"/>
      <c r="D1" s="414"/>
      <c r="E1" s="311"/>
      <c r="F1" s="310" t="s">
        <v>434</v>
      </c>
      <c r="G1" s="310"/>
      <c r="H1" s="310"/>
      <c r="I1" s="310"/>
      <c r="J1" s="310"/>
      <c r="K1" s="310"/>
    </row>
    <row r="2" spans="1:11" s="319" customFormat="1" ht="20.100000000000001" customHeight="1" thickBot="1">
      <c r="A2" s="416" t="s">
        <v>433</v>
      </c>
      <c r="B2" s="416"/>
      <c r="C2" s="416"/>
      <c r="D2" s="416"/>
      <c r="E2" s="416"/>
      <c r="F2" s="263"/>
      <c r="H2" s="416"/>
      <c r="I2" s="416"/>
      <c r="J2" s="416"/>
      <c r="K2" s="264" t="s">
        <v>236</v>
      </c>
    </row>
    <row r="3" spans="1:11" s="355" customFormat="1" ht="28.5" customHeight="1" thickTop="1">
      <c r="A3" s="1107" t="s">
        <v>334</v>
      </c>
      <c r="B3" s="392" t="s">
        <v>157</v>
      </c>
      <c r="C3" s="392" t="s">
        <v>335</v>
      </c>
      <c r="D3" s="521" t="s">
        <v>336</v>
      </c>
      <c r="E3" s="522" t="s">
        <v>337</v>
      </c>
      <c r="F3" s="523" t="s">
        <v>338</v>
      </c>
      <c r="G3" s="398" t="s">
        <v>339</v>
      </c>
      <c r="H3" s="321" t="s">
        <v>340</v>
      </c>
      <c r="I3" s="322" t="s">
        <v>793</v>
      </c>
      <c r="J3" s="322" t="s">
        <v>341</v>
      </c>
      <c r="K3" s="1109" t="s">
        <v>534</v>
      </c>
    </row>
    <row r="4" spans="1:11" s="355" customFormat="1" ht="30" customHeight="1">
      <c r="A4" s="1108"/>
      <c r="B4" s="368" t="s">
        <v>171</v>
      </c>
      <c r="C4" s="524" t="s">
        <v>342</v>
      </c>
      <c r="D4" s="525" t="s">
        <v>343</v>
      </c>
      <c r="E4" s="526" t="s">
        <v>435</v>
      </c>
      <c r="F4" s="527" t="s">
        <v>436</v>
      </c>
      <c r="G4" s="526" t="s">
        <v>344</v>
      </c>
      <c r="H4" s="483" t="s">
        <v>345</v>
      </c>
      <c r="I4" s="479" t="s">
        <v>794</v>
      </c>
      <c r="J4" s="479" t="s">
        <v>142</v>
      </c>
      <c r="K4" s="1110"/>
    </row>
    <row r="5" spans="1:11" s="319" customFormat="1" ht="48.4" customHeight="1">
      <c r="A5" s="370">
        <v>2011</v>
      </c>
      <c r="B5" s="528">
        <f t="shared" ref="B5:B10" si="0">SUM(C5:J5)</f>
        <v>223751</v>
      </c>
      <c r="C5" s="528">
        <v>6182</v>
      </c>
      <c r="D5" s="528">
        <v>167</v>
      </c>
      <c r="E5" s="528">
        <v>2410</v>
      </c>
      <c r="F5" s="528">
        <v>17945</v>
      </c>
      <c r="G5" s="528">
        <v>888</v>
      </c>
      <c r="H5" s="528">
        <v>193621</v>
      </c>
      <c r="I5" s="528" t="s">
        <v>795</v>
      </c>
      <c r="J5" s="528">
        <v>2538</v>
      </c>
      <c r="K5" s="371">
        <v>2011</v>
      </c>
    </row>
    <row r="6" spans="1:11" s="319" customFormat="1" ht="48.4" customHeight="1">
      <c r="A6" s="370">
        <v>2012</v>
      </c>
      <c r="B6" s="528">
        <f t="shared" si="0"/>
        <v>138569</v>
      </c>
      <c r="C6" s="528">
        <v>4631</v>
      </c>
      <c r="D6" s="528">
        <v>85</v>
      </c>
      <c r="E6" s="528">
        <v>2319</v>
      </c>
      <c r="F6" s="528">
        <v>13602</v>
      </c>
      <c r="G6" s="528">
        <v>747</v>
      </c>
      <c r="H6" s="528">
        <v>116262</v>
      </c>
      <c r="I6" s="528" t="s">
        <v>795</v>
      </c>
      <c r="J6" s="528">
        <v>923</v>
      </c>
      <c r="K6" s="371">
        <v>2012</v>
      </c>
    </row>
    <row r="7" spans="1:11" s="319" customFormat="1" ht="48.4" customHeight="1">
      <c r="A7" s="370">
        <v>2013</v>
      </c>
      <c r="B7" s="528">
        <f t="shared" si="0"/>
        <v>319073</v>
      </c>
      <c r="C7" s="528">
        <v>5047</v>
      </c>
      <c r="D7" s="528">
        <v>82</v>
      </c>
      <c r="E7" s="528">
        <v>3583</v>
      </c>
      <c r="F7" s="528">
        <v>15312</v>
      </c>
      <c r="G7" s="528">
        <v>501</v>
      </c>
      <c r="H7" s="528">
        <v>277848</v>
      </c>
      <c r="I7" s="528" t="s">
        <v>795</v>
      </c>
      <c r="J7" s="528">
        <v>16700</v>
      </c>
      <c r="K7" s="371">
        <v>2013</v>
      </c>
    </row>
    <row r="8" spans="1:11" s="319" customFormat="1" ht="48.4" customHeight="1">
      <c r="A8" s="370">
        <v>2014</v>
      </c>
      <c r="B8" s="528">
        <f t="shared" si="0"/>
        <v>413736</v>
      </c>
      <c r="C8" s="528">
        <v>6253</v>
      </c>
      <c r="D8" s="528">
        <v>93</v>
      </c>
      <c r="E8" s="528">
        <v>3271</v>
      </c>
      <c r="F8" s="528">
        <v>17833</v>
      </c>
      <c r="G8" s="528">
        <v>683</v>
      </c>
      <c r="H8" s="528">
        <v>368411</v>
      </c>
      <c r="I8" s="528">
        <v>794</v>
      </c>
      <c r="J8" s="528">
        <v>16398</v>
      </c>
      <c r="K8" s="371">
        <v>2014</v>
      </c>
    </row>
    <row r="9" spans="1:11" s="319" customFormat="1" ht="48.4" customHeight="1">
      <c r="A9" s="370">
        <v>2015</v>
      </c>
      <c r="B9" s="528">
        <f t="shared" si="0"/>
        <v>382793</v>
      </c>
      <c r="C9" s="528">
        <v>5881</v>
      </c>
      <c r="D9" s="528">
        <v>84</v>
      </c>
      <c r="E9" s="528">
        <v>3510</v>
      </c>
      <c r="F9" s="528">
        <v>18247</v>
      </c>
      <c r="G9" s="528">
        <v>720</v>
      </c>
      <c r="H9" s="528">
        <v>339090</v>
      </c>
      <c r="I9" s="528">
        <v>757</v>
      </c>
      <c r="J9" s="528">
        <v>14504</v>
      </c>
      <c r="K9" s="371">
        <v>2015</v>
      </c>
    </row>
    <row r="10" spans="1:11" s="319" customFormat="1" ht="48.4" customHeight="1">
      <c r="A10" s="370">
        <v>2016</v>
      </c>
      <c r="B10" s="528">
        <f t="shared" si="0"/>
        <v>304360</v>
      </c>
      <c r="C10" s="528">
        <v>6512</v>
      </c>
      <c r="D10" s="528">
        <v>98</v>
      </c>
      <c r="E10" s="528">
        <v>3464</v>
      </c>
      <c r="F10" s="528">
        <v>19274</v>
      </c>
      <c r="G10" s="528">
        <v>805</v>
      </c>
      <c r="H10" s="528">
        <v>256587</v>
      </c>
      <c r="I10" s="528">
        <v>485</v>
      </c>
      <c r="J10" s="528">
        <v>17135</v>
      </c>
      <c r="K10" s="371">
        <v>2016</v>
      </c>
    </row>
    <row r="11" spans="1:11" s="319" customFormat="1" ht="48.4" customHeight="1">
      <c r="A11" s="370">
        <v>2017</v>
      </c>
      <c r="B11" s="528">
        <v>346469</v>
      </c>
      <c r="C11" s="528">
        <v>8664</v>
      </c>
      <c r="D11" s="528">
        <v>147</v>
      </c>
      <c r="E11" s="528">
        <v>3984</v>
      </c>
      <c r="F11" s="528">
        <v>22377</v>
      </c>
      <c r="G11" s="528">
        <v>978</v>
      </c>
      <c r="H11" s="528">
        <v>290063</v>
      </c>
      <c r="I11" s="528">
        <v>799</v>
      </c>
      <c r="J11" s="528">
        <v>19457</v>
      </c>
      <c r="K11" s="371">
        <v>2017</v>
      </c>
    </row>
    <row r="12" spans="1:11" s="319" customFormat="1" ht="48.4" customHeight="1">
      <c r="A12" s="370">
        <v>2018</v>
      </c>
      <c r="B12" s="731">
        <v>418596</v>
      </c>
      <c r="C12" s="528">
        <v>8362</v>
      </c>
      <c r="D12" s="528">
        <v>177</v>
      </c>
      <c r="E12" s="528">
        <v>5081</v>
      </c>
      <c r="F12" s="528">
        <v>24894</v>
      </c>
      <c r="G12" s="528">
        <v>1045</v>
      </c>
      <c r="H12" s="528">
        <v>371706</v>
      </c>
      <c r="I12" s="528">
        <v>818</v>
      </c>
      <c r="J12" s="528">
        <v>6513</v>
      </c>
      <c r="K12" s="371">
        <v>2018</v>
      </c>
    </row>
    <row r="13" spans="1:11" s="376" customFormat="1" ht="48.4" customHeight="1">
      <c r="A13" s="489">
        <v>2019</v>
      </c>
      <c r="B13" s="528">
        <v>473987</v>
      </c>
      <c r="C13" s="528">
        <v>7232</v>
      </c>
      <c r="D13" s="528">
        <v>121</v>
      </c>
      <c r="E13" s="528">
        <v>4856</v>
      </c>
      <c r="F13" s="528">
        <v>26809</v>
      </c>
      <c r="G13" s="528">
        <v>908</v>
      </c>
      <c r="H13" s="528">
        <v>426578</v>
      </c>
      <c r="I13" s="528">
        <v>1005</v>
      </c>
      <c r="J13" s="528">
        <v>6478</v>
      </c>
      <c r="K13" s="371">
        <v>2019</v>
      </c>
    </row>
    <row r="14" spans="1:11" s="376" customFormat="1" ht="48.4" customHeight="1">
      <c r="A14" s="981">
        <v>2020</v>
      </c>
      <c r="B14" s="984">
        <v>580968</v>
      </c>
      <c r="C14" s="984">
        <v>8449</v>
      </c>
      <c r="D14" s="984">
        <v>105</v>
      </c>
      <c r="E14" s="984">
        <v>4920</v>
      </c>
      <c r="F14" s="984">
        <v>30026</v>
      </c>
      <c r="G14" s="984">
        <v>762</v>
      </c>
      <c r="H14" s="984">
        <v>515545</v>
      </c>
      <c r="I14" s="984">
        <v>1184</v>
      </c>
      <c r="J14" s="984">
        <v>19977</v>
      </c>
      <c r="K14" s="500">
        <v>2020</v>
      </c>
    </row>
    <row r="15" spans="1:11" s="355" customFormat="1" ht="15" customHeight="1">
      <c r="A15" s="502" t="s">
        <v>850</v>
      </c>
      <c r="B15" s="383"/>
      <c r="C15" s="383"/>
      <c r="D15" s="383"/>
      <c r="E15" s="383"/>
      <c r="F15" s="383"/>
      <c r="G15" s="383"/>
      <c r="H15" s="383"/>
      <c r="I15" s="383"/>
      <c r="J15" s="383"/>
      <c r="K15" s="506" t="s">
        <v>849</v>
      </c>
    </row>
    <row r="16" spans="1:11" ht="16.5" customHeight="1"/>
    <row r="17" ht="16.5" customHeight="1"/>
    <row r="18" ht="14.45" customHeight="1"/>
    <row r="19" ht="19.5" customHeight="1"/>
    <row r="20" ht="14.45" customHeight="1"/>
    <row r="21" ht="14.45" customHeight="1"/>
    <row r="22" ht="14.45" customHeight="1"/>
    <row r="23" ht="14.45" customHeight="1"/>
    <row r="24" ht="19.5" customHeight="1"/>
    <row r="25" ht="14.45" customHeight="1"/>
    <row r="26" ht="14.45" customHeight="1"/>
    <row r="27" ht="14.45" customHeight="1"/>
    <row r="28" ht="14.45" customHeight="1"/>
    <row r="29" ht="19.5" customHeight="1"/>
    <row r="30" ht="14.45" customHeight="1"/>
    <row r="31" ht="14.45" customHeight="1"/>
    <row r="32" ht="14.45" customHeight="1"/>
    <row r="33" ht="14.45" customHeight="1"/>
    <row r="34" ht="19.5" customHeight="1"/>
    <row r="35" ht="14.45" customHeight="1"/>
    <row r="36" ht="14.45" customHeight="1"/>
    <row r="37" ht="14.45" customHeight="1"/>
    <row r="38" ht="14.25" customHeight="1"/>
    <row r="39" ht="14.45" customHeight="1"/>
    <row r="40" ht="5.25" customHeight="1"/>
    <row r="41" ht="15.75" customHeight="1"/>
  </sheetData>
  <mergeCells count="2">
    <mergeCell ref="A3:A4"/>
    <mergeCell ref="K3:K4"/>
  </mergeCells>
  <phoneticPr fontId="11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499984740745262"/>
  </sheetPr>
  <dimension ref="A1:R125"/>
  <sheetViews>
    <sheetView view="pageBreakPreview" workbookViewId="0">
      <pane xSplit="1" ySplit="6" topLeftCell="B10" activePane="bottomRight" state="frozen"/>
      <selection activeCell="F15" sqref="F15"/>
      <selection pane="topRight" activeCell="F15" sqref="F15"/>
      <selection pane="bottomLeft" activeCell="F15" sqref="F15"/>
      <selection pane="bottomRight" activeCell="T26" sqref="T26"/>
    </sheetView>
  </sheetViews>
  <sheetFormatPr defaultRowHeight="17.25"/>
  <cols>
    <col min="1" max="1" width="10.75" style="305" customWidth="1"/>
    <col min="2" max="2" width="8" style="305" customWidth="1"/>
    <col min="3" max="3" width="9.375" style="305" bestFit="1" customWidth="1"/>
    <col min="4" max="10" width="8" style="305" customWidth="1"/>
    <col min="11" max="11" width="8" style="566" customWidth="1"/>
    <col min="12" max="12" width="6.625" style="570" customWidth="1"/>
    <col min="13" max="13" width="6.5" style="571" customWidth="1"/>
    <col min="14" max="14" width="8" style="569" customWidth="1"/>
    <col min="15" max="15" width="8" style="566" customWidth="1"/>
    <col min="16" max="17" width="8" style="307" customWidth="1"/>
    <col min="18" max="18" width="10.5" style="305" customWidth="1"/>
    <col min="19" max="16384" width="9" style="307"/>
  </cols>
  <sheetData>
    <row r="1" spans="1:18" s="313" customFormat="1" ht="20.100000000000001" customHeight="1">
      <c r="A1" s="310" t="s">
        <v>991</v>
      </c>
      <c r="B1" s="310"/>
      <c r="C1" s="310"/>
      <c r="D1" s="310"/>
      <c r="E1" s="310"/>
      <c r="F1" s="310"/>
      <c r="G1" s="310"/>
      <c r="H1" s="310"/>
      <c r="I1" s="310"/>
      <c r="J1" s="310" t="s">
        <v>308</v>
      </c>
      <c r="K1" s="529"/>
      <c r="L1" s="530"/>
      <c r="M1" s="531"/>
      <c r="N1" s="532"/>
      <c r="O1" s="529"/>
      <c r="P1" s="311"/>
      <c r="Q1" s="311"/>
      <c r="R1" s="310"/>
    </row>
    <row r="2" spans="1:18" s="319" customFormat="1" ht="20.100000000000001" customHeight="1" thickBot="1">
      <c r="A2" s="360" t="s">
        <v>433</v>
      </c>
      <c r="B2" s="360"/>
      <c r="C2" s="360"/>
      <c r="D2" s="360"/>
      <c r="E2" s="360"/>
      <c r="F2" s="360"/>
      <c r="G2" s="360"/>
      <c r="H2" s="360"/>
      <c r="I2" s="360"/>
      <c r="J2" s="361"/>
      <c r="K2" s="533"/>
      <c r="L2" s="533"/>
      <c r="M2" s="533"/>
      <c r="N2" s="533"/>
      <c r="O2" s="533"/>
      <c r="P2" s="360"/>
      <c r="Q2" s="360"/>
      <c r="R2" s="361" t="s">
        <v>236</v>
      </c>
    </row>
    <row r="3" spans="1:18" s="543" customFormat="1" ht="20.100000000000001" customHeight="1" thickTop="1">
      <c r="A3" s="1111" t="s">
        <v>145</v>
      </c>
      <c r="B3" s="534" t="s">
        <v>157</v>
      </c>
      <c r="C3" s="535"/>
      <c r="D3" s="536" t="s">
        <v>437</v>
      </c>
      <c r="E3" s="535"/>
      <c r="F3" s="536" t="s">
        <v>438</v>
      </c>
      <c r="G3" s="535"/>
      <c r="H3" s="1117" t="s">
        <v>439</v>
      </c>
      <c r="I3" s="1118"/>
      <c r="J3" s="537" t="s">
        <v>440</v>
      </c>
      <c r="K3" s="538"/>
      <c r="L3" s="539" t="s">
        <v>675</v>
      </c>
      <c r="M3" s="540"/>
      <c r="N3" s="541" t="s">
        <v>441</v>
      </c>
      <c r="O3" s="538"/>
      <c r="P3" s="536" t="s">
        <v>442</v>
      </c>
      <c r="Q3" s="542"/>
      <c r="R3" s="1114" t="s">
        <v>141</v>
      </c>
    </row>
    <row r="4" spans="1:18" s="543" customFormat="1" ht="20.100000000000001" customHeight="1">
      <c r="A4" s="1112"/>
      <c r="B4" s="544" t="s">
        <v>171</v>
      </c>
      <c r="C4" s="544"/>
      <c r="D4" s="525" t="s">
        <v>143</v>
      </c>
      <c r="E4" s="544"/>
      <c r="F4" s="525" t="s">
        <v>238</v>
      </c>
      <c r="G4" s="544"/>
      <c r="H4" s="1119" t="s">
        <v>310</v>
      </c>
      <c r="I4" s="1120"/>
      <c r="J4" s="525" t="s">
        <v>311</v>
      </c>
      <c r="K4" s="545"/>
      <c r="L4" s="546" t="s">
        <v>676</v>
      </c>
      <c r="M4" s="547"/>
      <c r="N4" s="548" t="s">
        <v>138</v>
      </c>
      <c r="O4" s="545"/>
      <c r="P4" s="548" t="s">
        <v>139</v>
      </c>
      <c r="Q4" s="544"/>
      <c r="R4" s="1115"/>
    </row>
    <row r="5" spans="1:18" s="543" customFormat="1" ht="20.100000000000001" customHeight="1">
      <c r="A5" s="1112"/>
      <c r="B5" s="549" t="s">
        <v>443</v>
      </c>
      <c r="C5" s="549" t="s">
        <v>444</v>
      </c>
      <c r="D5" s="549" t="s">
        <v>443</v>
      </c>
      <c r="E5" s="549" t="s">
        <v>444</v>
      </c>
      <c r="F5" s="549" t="s">
        <v>443</v>
      </c>
      <c r="G5" s="549" t="s">
        <v>444</v>
      </c>
      <c r="H5" s="549" t="s">
        <v>443</v>
      </c>
      <c r="I5" s="550" t="s">
        <v>444</v>
      </c>
      <c r="J5" s="549" t="s">
        <v>443</v>
      </c>
      <c r="K5" s="551" t="s">
        <v>444</v>
      </c>
      <c r="L5" s="552" t="s">
        <v>443</v>
      </c>
      <c r="M5" s="540" t="s">
        <v>444</v>
      </c>
      <c r="N5" s="551" t="s">
        <v>443</v>
      </c>
      <c r="O5" s="551" t="s">
        <v>444</v>
      </c>
      <c r="P5" s="549" t="s">
        <v>443</v>
      </c>
      <c r="Q5" s="549" t="s">
        <v>444</v>
      </c>
      <c r="R5" s="1115"/>
    </row>
    <row r="6" spans="1:18" s="543" customFormat="1" ht="20.100000000000001" customHeight="1">
      <c r="A6" s="1113"/>
      <c r="B6" s="479" t="s">
        <v>146</v>
      </c>
      <c r="C6" s="479" t="s">
        <v>309</v>
      </c>
      <c r="D6" s="479" t="s">
        <v>146</v>
      </c>
      <c r="E6" s="479" t="s">
        <v>309</v>
      </c>
      <c r="F6" s="479" t="s">
        <v>146</v>
      </c>
      <c r="G6" s="479" t="s">
        <v>309</v>
      </c>
      <c r="H6" s="479" t="s">
        <v>146</v>
      </c>
      <c r="I6" s="483" t="s">
        <v>309</v>
      </c>
      <c r="J6" s="479" t="s">
        <v>146</v>
      </c>
      <c r="K6" s="479" t="s">
        <v>309</v>
      </c>
      <c r="L6" s="553" t="s">
        <v>677</v>
      </c>
      <c r="M6" s="554" t="s">
        <v>678</v>
      </c>
      <c r="N6" s="479" t="s">
        <v>146</v>
      </c>
      <c r="O6" s="479" t="s">
        <v>309</v>
      </c>
      <c r="P6" s="479" t="s">
        <v>146</v>
      </c>
      <c r="Q6" s="479" t="s">
        <v>309</v>
      </c>
      <c r="R6" s="1116"/>
    </row>
    <row r="7" spans="1:18" s="319" customFormat="1" ht="45.4" customHeight="1">
      <c r="A7" s="372">
        <v>2010</v>
      </c>
      <c r="B7" s="297">
        <v>5408</v>
      </c>
      <c r="C7" s="344">
        <v>4424</v>
      </c>
      <c r="D7" s="555">
        <v>88</v>
      </c>
      <c r="E7" s="555">
        <v>64</v>
      </c>
      <c r="F7" s="555">
        <v>685</v>
      </c>
      <c r="G7" s="555">
        <v>431</v>
      </c>
      <c r="H7" s="555">
        <v>761</v>
      </c>
      <c r="I7" s="555">
        <v>623</v>
      </c>
      <c r="J7" s="555">
        <v>732</v>
      </c>
      <c r="K7" s="555">
        <v>507</v>
      </c>
      <c r="L7" s="556" t="s">
        <v>656</v>
      </c>
      <c r="M7" s="556" t="s">
        <v>656</v>
      </c>
      <c r="N7" s="555">
        <v>217</v>
      </c>
      <c r="O7" s="555">
        <v>192</v>
      </c>
      <c r="P7" s="555">
        <v>2860</v>
      </c>
      <c r="Q7" s="555">
        <v>2551</v>
      </c>
      <c r="R7" s="373">
        <v>2010</v>
      </c>
    </row>
    <row r="8" spans="1:18" s="319" customFormat="1" ht="45.4" customHeight="1">
      <c r="A8" s="370">
        <v>2011</v>
      </c>
      <c r="B8" s="297">
        <v>5754</v>
      </c>
      <c r="C8" s="344">
        <v>4750</v>
      </c>
      <c r="D8" s="555">
        <v>69</v>
      </c>
      <c r="E8" s="555">
        <v>55</v>
      </c>
      <c r="F8" s="555">
        <v>714</v>
      </c>
      <c r="G8" s="555">
        <v>619</v>
      </c>
      <c r="H8" s="555">
        <v>916</v>
      </c>
      <c r="I8" s="555">
        <v>704</v>
      </c>
      <c r="J8" s="555">
        <v>879</v>
      </c>
      <c r="K8" s="555">
        <v>631</v>
      </c>
      <c r="L8" s="556" t="s">
        <v>656</v>
      </c>
      <c r="M8" s="556" t="s">
        <v>656</v>
      </c>
      <c r="N8" s="555">
        <v>214</v>
      </c>
      <c r="O8" s="555">
        <v>196</v>
      </c>
      <c r="P8" s="555">
        <v>2919</v>
      </c>
      <c r="Q8" s="555">
        <v>2508</v>
      </c>
      <c r="R8" s="371">
        <v>2011</v>
      </c>
    </row>
    <row r="9" spans="1:18" s="319" customFormat="1" ht="45.4" customHeight="1">
      <c r="A9" s="370">
        <v>2012</v>
      </c>
      <c r="B9" s="297">
        <f>SUM(D9+F9+H9+J9+L9+N9+P9)</f>
        <v>6112</v>
      </c>
      <c r="C9" s="344">
        <v>4816</v>
      </c>
      <c r="D9" s="555">
        <v>90</v>
      </c>
      <c r="E9" s="555">
        <v>62</v>
      </c>
      <c r="F9" s="555">
        <v>633</v>
      </c>
      <c r="G9" s="555">
        <v>298</v>
      </c>
      <c r="H9" s="555">
        <v>1045</v>
      </c>
      <c r="I9" s="555">
        <v>882</v>
      </c>
      <c r="J9" s="555">
        <v>915</v>
      </c>
      <c r="K9" s="555">
        <v>578</v>
      </c>
      <c r="L9" s="556">
        <v>69</v>
      </c>
      <c r="M9" s="556">
        <v>54</v>
      </c>
      <c r="N9" s="555">
        <v>268</v>
      </c>
      <c r="O9" s="555">
        <v>234</v>
      </c>
      <c r="P9" s="555">
        <v>3092</v>
      </c>
      <c r="Q9" s="555">
        <v>2708</v>
      </c>
      <c r="R9" s="371">
        <v>2012</v>
      </c>
    </row>
    <row r="10" spans="1:18" s="319" customFormat="1" ht="45.4" customHeight="1">
      <c r="A10" s="370">
        <v>2013</v>
      </c>
      <c r="B10" s="297">
        <f t="shared" ref="B10:B13" si="0">SUM(D10+F10+H10+J10+L10+N10+P10)</f>
        <v>6615</v>
      </c>
      <c r="C10" s="344">
        <v>5329</v>
      </c>
      <c r="D10" s="555">
        <v>89</v>
      </c>
      <c r="E10" s="555">
        <v>76</v>
      </c>
      <c r="F10" s="555">
        <v>683</v>
      </c>
      <c r="G10" s="555">
        <v>317</v>
      </c>
      <c r="H10" s="555">
        <v>1091</v>
      </c>
      <c r="I10" s="555">
        <v>954</v>
      </c>
      <c r="J10" s="555">
        <v>1155</v>
      </c>
      <c r="K10" s="555">
        <v>738</v>
      </c>
      <c r="L10" s="556">
        <v>42</v>
      </c>
      <c r="M10" s="556">
        <v>39</v>
      </c>
      <c r="N10" s="555">
        <v>279</v>
      </c>
      <c r="O10" s="555">
        <v>261</v>
      </c>
      <c r="P10" s="555">
        <v>3276</v>
      </c>
      <c r="Q10" s="555">
        <v>2944</v>
      </c>
      <c r="R10" s="371">
        <v>2013</v>
      </c>
    </row>
    <row r="11" spans="1:18" s="319" customFormat="1" ht="45.4" customHeight="1">
      <c r="A11" s="370">
        <v>2014</v>
      </c>
      <c r="B11" s="297">
        <f t="shared" si="0"/>
        <v>6969</v>
      </c>
      <c r="C11" s="344">
        <v>5670</v>
      </c>
      <c r="D11" s="555">
        <v>98</v>
      </c>
      <c r="E11" s="555">
        <v>79</v>
      </c>
      <c r="F11" s="555">
        <v>753</v>
      </c>
      <c r="G11" s="555">
        <v>410</v>
      </c>
      <c r="H11" s="555">
        <v>1102</v>
      </c>
      <c r="I11" s="555">
        <v>955</v>
      </c>
      <c r="J11" s="555">
        <v>1085</v>
      </c>
      <c r="K11" s="555">
        <v>720</v>
      </c>
      <c r="L11" s="556">
        <v>33</v>
      </c>
      <c r="M11" s="556">
        <v>32</v>
      </c>
      <c r="N11" s="555">
        <v>294</v>
      </c>
      <c r="O11" s="555">
        <v>267</v>
      </c>
      <c r="P11" s="555">
        <v>3604</v>
      </c>
      <c r="Q11" s="555">
        <v>3207</v>
      </c>
      <c r="R11" s="371">
        <v>2014</v>
      </c>
    </row>
    <row r="12" spans="1:18" s="319" customFormat="1" ht="45.4" customHeight="1">
      <c r="A12" s="370">
        <v>2015</v>
      </c>
      <c r="B12" s="297">
        <f t="shared" si="0"/>
        <v>7408</v>
      </c>
      <c r="C12" s="344">
        <v>6132</v>
      </c>
      <c r="D12" s="555">
        <v>83</v>
      </c>
      <c r="E12" s="555">
        <v>73</v>
      </c>
      <c r="F12" s="555">
        <v>729</v>
      </c>
      <c r="G12" s="555">
        <v>321</v>
      </c>
      <c r="H12" s="555">
        <v>1347</v>
      </c>
      <c r="I12" s="555">
        <v>1119</v>
      </c>
      <c r="J12" s="555">
        <v>1201</v>
      </c>
      <c r="K12" s="555">
        <v>907</v>
      </c>
      <c r="L12" s="556">
        <v>32</v>
      </c>
      <c r="M12" s="556">
        <v>27</v>
      </c>
      <c r="N12" s="555">
        <v>364</v>
      </c>
      <c r="O12" s="555">
        <v>333</v>
      </c>
      <c r="P12" s="555">
        <v>3652</v>
      </c>
      <c r="Q12" s="555">
        <v>3352</v>
      </c>
      <c r="R12" s="371">
        <v>2015</v>
      </c>
    </row>
    <row r="13" spans="1:18" s="319" customFormat="1" ht="45.4" customHeight="1">
      <c r="A13" s="370">
        <v>2016</v>
      </c>
      <c r="B13" s="297">
        <f t="shared" si="0"/>
        <v>7301</v>
      </c>
      <c r="C13" s="344">
        <v>6376</v>
      </c>
      <c r="D13" s="555">
        <v>72</v>
      </c>
      <c r="E13" s="555">
        <v>66</v>
      </c>
      <c r="F13" s="555">
        <v>446</v>
      </c>
      <c r="G13" s="555">
        <v>253</v>
      </c>
      <c r="H13" s="555">
        <v>1322</v>
      </c>
      <c r="I13" s="555">
        <v>1116</v>
      </c>
      <c r="J13" s="555">
        <v>1186</v>
      </c>
      <c r="K13" s="555">
        <v>1004</v>
      </c>
      <c r="L13" s="556">
        <v>28</v>
      </c>
      <c r="M13" s="556">
        <v>22</v>
      </c>
      <c r="N13" s="555">
        <v>418</v>
      </c>
      <c r="O13" s="555">
        <v>381</v>
      </c>
      <c r="P13" s="555">
        <v>3829</v>
      </c>
      <c r="Q13" s="555">
        <v>3534</v>
      </c>
      <c r="R13" s="371">
        <v>2016</v>
      </c>
    </row>
    <row r="14" spans="1:18" s="319" customFormat="1" ht="45.4" customHeight="1">
      <c r="A14" s="370">
        <v>2017</v>
      </c>
      <c r="B14" s="297">
        <v>6517</v>
      </c>
      <c r="C14" s="344">
        <v>5832</v>
      </c>
      <c r="D14" s="555">
        <v>61</v>
      </c>
      <c r="E14" s="555">
        <v>54</v>
      </c>
      <c r="F14" s="555">
        <v>508</v>
      </c>
      <c r="G14" s="555">
        <v>272</v>
      </c>
      <c r="H14" s="555">
        <v>1254</v>
      </c>
      <c r="I14" s="555">
        <v>1064</v>
      </c>
      <c r="J14" s="555">
        <v>970</v>
      </c>
      <c r="K14" s="555">
        <v>865</v>
      </c>
      <c r="L14" s="556">
        <v>41</v>
      </c>
      <c r="M14" s="556">
        <v>38</v>
      </c>
      <c r="N14" s="555">
        <v>345</v>
      </c>
      <c r="O14" s="555">
        <v>335</v>
      </c>
      <c r="P14" s="555">
        <v>3338</v>
      </c>
      <c r="Q14" s="555">
        <v>3204</v>
      </c>
      <c r="R14" s="371">
        <v>2017</v>
      </c>
    </row>
    <row r="15" spans="1:18" s="319" customFormat="1" ht="45.4" customHeight="1">
      <c r="A15" s="370">
        <v>2018</v>
      </c>
      <c r="B15" s="297">
        <v>6501</v>
      </c>
      <c r="C15" s="344">
        <v>5734</v>
      </c>
      <c r="D15" s="555">
        <v>72</v>
      </c>
      <c r="E15" s="555">
        <v>60</v>
      </c>
      <c r="F15" s="555">
        <v>476</v>
      </c>
      <c r="G15" s="555">
        <v>292</v>
      </c>
      <c r="H15" s="555">
        <v>1327</v>
      </c>
      <c r="I15" s="555">
        <v>1114</v>
      </c>
      <c r="J15" s="555">
        <v>1025</v>
      </c>
      <c r="K15" s="555">
        <v>788</v>
      </c>
      <c r="L15" s="556">
        <v>51</v>
      </c>
      <c r="M15" s="556">
        <v>40</v>
      </c>
      <c r="N15" s="555">
        <v>350</v>
      </c>
      <c r="O15" s="555">
        <v>320</v>
      </c>
      <c r="P15" s="555">
        <v>3200</v>
      </c>
      <c r="Q15" s="555">
        <v>3120</v>
      </c>
      <c r="R15" s="371">
        <v>2018</v>
      </c>
    </row>
    <row r="16" spans="1:18" s="376" customFormat="1" ht="45.4" customHeight="1">
      <c r="A16" s="493">
        <v>2018</v>
      </c>
      <c r="B16" s="557">
        <v>6501</v>
      </c>
      <c r="C16" s="497">
        <v>5734</v>
      </c>
      <c r="D16" s="558">
        <v>72</v>
      </c>
      <c r="E16" s="558">
        <v>60</v>
      </c>
      <c r="F16" s="558">
        <v>476</v>
      </c>
      <c r="G16" s="558">
        <v>292</v>
      </c>
      <c r="H16" s="558">
        <v>1327</v>
      </c>
      <c r="I16" s="558">
        <v>1114</v>
      </c>
      <c r="J16" s="558">
        <v>1025</v>
      </c>
      <c r="K16" s="558">
        <v>788</v>
      </c>
      <c r="L16" s="559">
        <v>51</v>
      </c>
      <c r="M16" s="559">
        <v>40</v>
      </c>
      <c r="N16" s="558">
        <v>350</v>
      </c>
      <c r="O16" s="558">
        <v>320</v>
      </c>
      <c r="P16" s="558">
        <v>3200</v>
      </c>
      <c r="Q16" s="560">
        <v>3120</v>
      </c>
      <c r="R16" s="500">
        <v>2018</v>
      </c>
    </row>
    <row r="17" spans="1:18" s="355" customFormat="1" ht="12.95" customHeight="1">
      <c r="A17" s="502" t="s">
        <v>850</v>
      </c>
      <c r="F17" s="561"/>
      <c r="G17" s="562"/>
      <c r="L17" s="563"/>
      <c r="M17" s="563"/>
      <c r="R17" s="506" t="s">
        <v>849</v>
      </c>
    </row>
    <row r="18" spans="1:18" ht="15.75" customHeight="1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563"/>
      <c r="M18" s="563"/>
      <c r="N18" s="307"/>
      <c r="O18" s="307"/>
      <c r="R18" s="307"/>
    </row>
    <row r="19" spans="1:18">
      <c r="A19" s="307"/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563"/>
      <c r="M19" s="563"/>
      <c r="N19" s="307"/>
      <c r="O19" s="307"/>
      <c r="R19" s="307"/>
    </row>
    <row r="20" spans="1:18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563"/>
      <c r="M20" s="563"/>
      <c r="N20" s="307"/>
      <c r="O20" s="307"/>
      <c r="R20" s="307"/>
    </row>
    <row r="21" spans="1:18">
      <c r="A21" s="307"/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563"/>
      <c r="M21" s="563"/>
      <c r="N21" s="307"/>
      <c r="O21" s="307"/>
      <c r="R21" s="307"/>
    </row>
    <row r="22" spans="1:18">
      <c r="A22" s="307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563"/>
      <c r="M22" s="563"/>
      <c r="N22" s="307"/>
      <c r="O22" s="307"/>
      <c r="R22" s="307"/>
    </row>
    <row r="23" spans="1:18">
      <c r="A23" s="307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563"/>
      <c r="M23" s="563"/>
      <c r="N23" s="307"/>
      <c r="O23" s="307"/>
      <c r="R23" s="307"/>
    </row>
    <row r="24" spans="1:18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563"/>
      <c r="M24" s="563"/>
      <c r="N24" s="307"/>
      <c r="O24" s="307"/>
      <c r="R24" s="307"/>
    </row>
    <row r="25" spans="1:18" ht="46.5" customHeight="1">
      <c r="A25" s="307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563"/>
      <c r="M25" s="563"/>
      <c r="N25" s="307"/>
      <c r="O25" s="307"/>
      <c r="R25" s="307"/>
    </row>
    <row r="26" spans="1:18" ht="47.25" customHeight="1">
      <c r="A26" s="307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564"/>
      <c r="M26" s="563"/>
      <c r="N26" s="307"/>
      <c r="O26" s="307"/>
      <c r="R26" s="307"/>
    </row>
    <row r="27" spans="1:18" ht="16.5" customHeight="1">
      <c r="A27" s="307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563"/>
      <c r="M27" s="563"/>
      <c r="N27" s="307"/>
      <c r="O27" s="307"/>
      <c r="R27" s="307"/>
    </row>
    <row r="28" spans="1:18" ht="16.5" customHeight="1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565"/>
      <c r="M28" s="563"/>
      <c r="N28" s="307"/>
      <c r="O28" s="307"/>
      <c r="R28" s="307"/>
    </row>
    <row r="29" spans="1:18" ht="16.5" customHeight="1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565"/>
      <c r="M29" s="563"/>
      <c r="N29" s="307"/>
      <c r="O29" s="307"/>
      <c r="R29" s="307"/>
    </row>
    <row r="30" spans="1:18">
      <c r="L30" s="567"/>
      <c r="M30" s="568"/>
    </row>
    <row r="31" spans="1:18">
      <c r="L31" s="567"/>
      <c r="M31" s="568"/>
    </row>
    <row r="32" spans="1:18">
      <c r="L32" s="567"/>
      <c r="M32" s="568"/>
    </row>
    <row r="33" spans="12:13">
      <c r="L33" s="567"/>
      <c r="M33" s="568"/>
    </row>
    <row r="34" spans="12:13">
      <c r="L34" s="567"/>
      <c r="M34" s="568"/>
    </row>
    <row r="35" spans="12:13">
      <c r="L35" s="567"/>
      <c r="M35" s="568"/>
    </row>
    <row r="36" spans="12:13">
      <c r="L36" s="567"/>
      <c r="M36" s="568"/>
    </row>
    <row r="37" spans="12:13">
      <c r="L37" s="567"/>
      <c r="M37" s="568"/>
    </row>
    <row r="38" spans="12:13">
      <c r="L38" s="567"/>
      <c r="M38" s="568"/>
    </row>
    <row r="39" spans="12:13">
      <c r="L39" s="567"/>
      <c r="M39" s="568"/>
    </row>
    <row r="40" spans="12:13">
      <c r="L40" s="567"/>
      <c r="M40" s="568"/>
    </row>
    <row r="41" spans="12:13">
      <c r="L41" s="567"/>
      <c r="M41" s="568"/>
    </row>
    <row r="42" spans="12:13">
      <c r="L42" s="567"/>
      <c r="M42" s="568"/>
    </row>
    <row r="43" spans="12:13">
      <c r="L43" s="567"/>
      <c r="M43" s="568"/>
    </row>
    <row r="44" spans="12:13">
      <c r="L44" s="567"/>
      <c r="M44" s="568"/>
    </row>
    <row r="45" spans="12:13">
      <c r="L45" s="567"/>
      <c r="M45" s="568"/>
    </row>
    <row r="46" spans="12:13">
      <c r="L46" s="567"/>
      <c r="M46" s="568"/>
    </row>
    <row r="47" spans="12:13">
      <c r="L47" s="567"/>
      <c r="M47" s="568"/>
    </row>
    <row r="48" spans="12:13">
      <c r="L48" s="567"/>
      <c r="M48" s="568"/>
    </row>
    <row r="49" spans="12:13">
      <c r="L49" s="567"/>
      <c r="M49" s="568"/>
    </row>
    <row r="50" spans="12:13">
      <c r="L50" s="567"/>
      <c r="M50" s="568"/>
    </row>
    <row r="51" spans="12:13">
      <c r="L51" s="567"/>
      <c r="M51" s="568"/>
    </row>
    <row r="52" spans="12:13">
      <c r="L52" s="567"/>
      <c r="M52" s="568"/>
    </row>
    <row r="53" spans="12:13">
      <c r="L53" s="567"/>
      <c r="M53" s="568"/>
    </row>
    <row r="54" spans="12:13">
      <c r="L54" s="567"/>
      <c r="M54" s="568"/>
    </row>
    <row r="55" spans="12:13">
      <c r="L55" s="567"/>
      <c r="M55" s="568"/>
    </row>
    <row r="56" spans="12:13">
      <c r="L56" s="567"/>
      <c r="M56" s="568"/>
    </row>
    <row r="57" spans="12:13">
      <c r="L57" s="567"/>
      <c r="M57" s="568"/>
    </row>
    <row r="58" spans="12:13">
      <c r="L58" s="567"/>
      <c r="M58" s="568"/>
    </row>
    <row r="59" spans="12:13">
      <c r="L59" s="567"/>
      <c r="M59" s="568"/>
    </row>
    <row r="60" spans="12:13">
      <c r="L60" s="567"/>
      <c r="M60" s="568"/>
    </row>
    <row r="61" spans="12:13">
      <c r="L61" s="567"/>
      <c r="M61" s="568"/>
    </row>
    <row r="62" spans="12:13">
      <c r="L62" s="567"/>
      <c r="M62" s="568"/>
    </row>
    <row r="63" spans="12:13">
      <c r="L63" s="567"/>
      <c r="M63" s="568"/>
    </row>
    <row r="64" spans="12:13">
      <c r="L64" s="567"/>
      <c r="M64" s="568"/>
    </row>
    <row r="65" spans="12:13">
      <c r="L65" s="567"/>
      <c r="M65" s="568"/>
    </row>
    <row r="66" spans="12:13">
      <c r="L66" s="567"/>
      <c r="M66" s="568"/>
    </row>
    <row r="67" spans="12:13">
      <c r="L67" s="567"/>
      <c r="M67" s="568"/>
    </row>
    <row r="68" spans="12:13">
      <c r="L68" s="567"/>
      <c r="M68" s="568"/>
    </row>
    <row r="69" spans="12:13">
      <c r="L69" s="567"/>
      <c r="M69" s="568"/>
    </row>
    <row r="70" spans="12:13">
      <c r="L70" s="567"/>
      <c r="M70" s="568"/>
    </row>
    <row r="71" spans="12:13">
      <c r="L71" s="567"/>
      <c r="M71" s="568"/>
    </row>
    <row r="72" spans="12:13">
      <c r="L72" s="567"/>
      <c r="M72" s="568"/>
    </row>
    <row r="73" spans="12:13">
      <c r="L73" s="567"/>
      <c r="M73" s="568"/>
    </row>
    <row r="74" spans="12:13">
      <c r="L74" s="567"/>
      <c r="M74" s="568"/>
    </row>
    <row r="75" spans="12:13">
      <c r="L75" s="567"/>
      <c r="M75" s="568"/>
    </row>
    <row r="76" spans="12:13">
      <c r="L76" s="567"/>
      <c r="M76" s="568"/>
    </row>
    <row r="77" spans="12:13">
      <c r="L77" s="567"/>
      <c r="M77" s="568"/>
    </row>
    <row r="78" spans="12:13">
      <c r="L78" s="567"/>
      <c r="M78" s="568"/>
    </row>
    <row r="79" spans="12:13">
      <c r="L79" s="567"/>
      <c r="M79" s="568"/>
    </row>
    <row r="80" spans="12:13">
      <c r="L80" s="567"/>
      <c r="M80" s="568"/>
    </row>
    <row r="81" spans="12:13">
      <c r="L81" s="567"/>
      <c r="M81" s="568"/>
    </row>
    <row r="82" spans="12:13">
      <c r="L82" s="567"/>
      <c r="M82" s="568"/>
    </row>
    <row r="83" spans="12:13">
      <c r="L83" s="567"/>
      <c r="M83" s="568"/>
    </row>
    <row r="84" spans="12:13">
      <c r="L84" s="567"/>
      <c r="M84" s="568"/>
    </row>
    <row r="85" spans="12:13">
      <c r="L85" s="567"/>
      <c r="M85" s="568"/>
    </row>
    <row r="86" spans="12:13">
      <c r="L86" s="567"/>
      <c r="M86" s="568"/>
    </row>
    <row r="87" spans="12:13">
      <c r="L87" s="567"/>
      <c r="M87" s="568"/>
    </row>
    <row r="88" spans="12:13">
      <c r="L88" s="567"/>
      <c r="M88" s="568"/>
    </row>
    <row r="89" spans="12:13">
      <c r="L89" s="567"/>
      <c r="M89" s="568"/>
    </row>
    <row r="90" spans="12:13">
      <c r="L90" s="567"/>
      <c r="M90" s="568"/>
    </row>
    <row r="91" spans="12:13">
      <c r="L91" s="567"/>
      <c r="M91" s="568"/>
    </row>
    <row r="92" spans="12:13">
      <c r="L92" s="567"/>
      <c r="M92" s="568"/>
    </row>
    <row r="93" spans="12:13">
      <c r="L93" s="567"/>
      <c r="M93" s="568"/>
    </row>
    <row r="94" spans="12:13">
      <c r="L94" s="567"/>
      <c r="M94" s="568"/>
    </row>
    <row r="95" spans="12:13">
      <c r="L95" s="567"/>
      <c r="M95" s="568"/>
    </row>
    <row r="96" spans="12:13">
      <c r="L96" s="567"/>
      <c r="M96" s="568"/>
    </row>
    <row r="97" spans="12:13">
      <c r="L97" s="567"/>
      <c r="M97" s="568"/>
    </row>
    <row r="98" spans="12:13">
      <c r="L98" s="567"/>
      <c r="M98" s="568"/>
    </row>
    <row r="99" spans="12:13">
      <c r="L99" s="567"/>
      <c r="M99" s="568"/>
    </row>
    <row r="100" spans="12:13">
      <c r="L100" s="567"/>
      <c r="M100" s="568"/>
    </row>
    <row r="101" spans="12:13">
      <c r="L101" s="567"/>
      <c r="M101" s="568"/>
    </row>
    <row r="102" spans="12:13">
      <c r="L102" s="567"/>
      <c r="M102" s="568"/>
    </row>
    <row r="103" spans="12:13">
      <c r="L103" s="567"/>
      <c r="M103" s="568"/>
    </row>
    <row r="104" spans="12:13">
      <c r="L104" s="567"/>
      <c r="M104" s="568"/>
    </row>
    <row r="105" spans="12:13">
      <c r="L105" s="567"/>
      <c r="M105" s="568"/>
    </row>
    <row r="106" spans="12:13">
      <c r="L106" s="567"/>
      <c r="M106" s="568"/>
    </row>
    <row r="107" spans="12:13">
      <c r="L107" s="567"/>
      <c r="M107" s="568"/>
    </row>
    <row r="108" spans="12:13">
      <c r="L108" s="567"/>
      <c r="M108" s="568"/>
    </row>
    <row r="109" spans="12:13">
      <c r="L109" s="567"/>
      <c r="M109" s="568"/>
    </row>
    <row r="110" spans="12:13">
      <c r="L110" s="567"/>
      <c r="M110" s="568"/>
    </row>
    <row r="111" spans="12:13">
      <c r="L111" s="567"/>
      <c r="M111" s="568"/>
    </row>
    <row r="112" spans="12:13">
      <c r="L112" s="567"/>
      <c r="M112" s="568"/>
    </row>
    <row r="113" spans="12:13">
      <c r="L113" s="567"/>
      <c r="M113" s="568"/>
    </row>
    <row r="114" spans="12:13">
      <c r="L114" s="567"/>
      <c r="M114" s="568"/>
    </row>
    <row r="115" spans="12:13">
      <c r="L115" s="567"/>
      <c r="M115" s="568"/>
    </row>
    <row r="116" spans="12:13">
      <c r="L116" s="567"/>
      <c r="M116" s="568"/>
    </row>
    <row r="117" spans="12:13">
      <c r="L117" s="567"/>
      <c r="M117" s="568"/>
    </row>
    <row r="118" spans="12:13">
      <c r="L118" s="567"/>
      <c r="M118" s="568"/>
    </row>
    <row r="119" spans="12:13">
      <c r="L119" s="567"/>
      <c r="M119" s="568"/>
    </row>
    <row r="120" spans="12:13">
      <c r="L120" s="567"/>
      <c r="M120" s="568"/>
    </row>
    <row r="121" spans="12:13">
      <c r="L121" s="567"/>
      <c r="M121" s="568"/>
    </row>
    <row r="122" spans="12:13">
      <c r="L122" s="567"/>
      <c r="M122" s="568"/>
    </row>
    <row r="123" spans="12:13">
      <c r="L123" s="567"/>
      <c r="M123" s="568"/>
    </row>
    <row r="124" spans="12:13">
      <c r="L124" s="567"/>
      <c r="M124" s="568"/>
    </row>
    <row r="125" spans="12:13">
      <c r="L125" s="567"/>
      <c r="M125" s="568"/>
    </row>
  </sheetData>
  <mergeCells count="4">
    <mergeCell ref="A3:A6"/>
    <mergeCell ref="R3:R6"/>
    <mergeCell ref="H3:I3"/>
    <mergeCell ref="H4:I4"/>
  </mergeCells>
  <phoneticPr fontId="11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35"/>
  <sheetViews>
    <sheetView view="pageBreakPreview" workbookViewId="0">
      <pane xSplit="1" ySplit="5" topLeftCell="G12" activePane="bottomRight" state="frozen"/>
      <selection activeCell="F15" sqref="F15"/>
      <selection pane="topRight" activeCell="F15" sqref="F15"/>
      <selection pane="bottomLeft" activeCell="F15" sqref="F15"/>
      <selection pane="bottomRight" activeCell="H16" sqref="H16:M16"/>
    </sheetView>
  </sheetViews>
  <sheetFormatPr defaultRowHeight="14.25"/>
  <cols>
    <col min="1" max="1" width="10.375" style="16" customWidth="1"/>
    <col min="2" max="2" width="12.125" style="16" customWidth="1"/>
    <col min="3" max="3" width="11.125" style="16" customWidth="1"/>
    <col min="4" max="4" width="10" style="16" customWidth="1"/>
    <col min="5" max="6" width="10.5" style="16" customWidth="1"/>
    <col min="7" max="7" width="11.375" style="44" customWidth="1"/>
    <col min="8" max="8" width="11" style="16" customWidth="1"/>
    <col min="9" max="9" width="10.5" style="16" customWidth="1"/>
    <col min="10" max="10" width="10.625" style="44" customWidth="1"/>
    <col min="11" max="11" width="10.125" style="44" customWidth="1"/>
    <col min="12" max="12" width="11.125" style="16" customWidth="1"/>
    <col min="13" max="13" width="10.5" style="16" customWidth="1"/>
    <col min="14" max="14" width="9.875" style="16" customWidth="1"/>
    <col min="15" max="16384" width="9" style="17"/>
  </cols>
  <sheetData>
    <row r="1" spans="1:15" s="30" customFormat="1" ht="20.100000000000001" customHeight="1">
      <c r="A1" s="29" t="s">
        <v>392</v>
      </c>
      <c r="B1" s="29"/>
      <c r="C1" s="29"/>
      <c r="D1" s="29"/>
      <c r="E1" s="29"/>
      <c r="F1" s="29"/>
      <c r="G1" s="45"/>
      <c r="H1" s="45" t="s">
        <v>140</v>
      </c>
      <c r="I1" s="29"/>
      <c r="J1" s="45"/>
      <c r="K1" s="45"/>
      <c r="L1" s="29"/>
      <c r="M1" s="29"/>
      <c r="N1" s="29"/>
      <c r="O1" s="33"/>
    </row>
    <row r="2" spans="1:15" s="2" customFormat="1" ht="20.100000000000001" customHeight="1" thickBot="1">
      <c r="A2" s="13" t="s">
        <v>394</v>
      </c>
      <c r="B2" s="13"/>
      <c r="C2" s="13"/>
      <c r="D2" s="13"/>
      <c r="E2" s="13"/>
      <c r="F2" s="13"/>
      <c r="G2" s="43"/>
      <c r="H2" s="13"/>
      <c r="I2" s="13"/>
      <c r="J2" s="43"/>
      <c r="K2" s="43"/>
      <c r="L2" s="13"/>
      <c r="M2" s="13"/>
      <c r="N2" s="32" t="s">
        <v>150</v>
      </c>
    </row>
    <row r="3" spans="1:15" s="47" customFormat="1" ht="20.100000000000001" customHeight="1" thickTop="1">
      <c r="A3" s="48"/>
      <c r="B3" s="38" t="s">
        <v>445</v>
      </c>
      <c r="C3" s="55" t="s">
        <v>446</v>
      </c>
      <c r="D3" s="55" t="s">
        <v>447</v>
      </c>
      <c r="E3" s="55" t="s">
        <v>448</v>
      </c>
      <c r="F3" s="55" t="s">
        <v>449</v>
      </c>
      <c r="G3" s="80" t="s">
        <v>450</v>
      </c>
      <c r="H3" s="55" t="s">
        <v>451</v>
      </c>
      <c r="I3" s="55" t="s">
        <v>452</v>
      </c>
      <c r="J3" s="81" t="s">
        <v>453</v>
      </c>
      <c r="K3" s="81" t="s">
        <v>454</v>
      </c>
      <c r="L3" s="55" t="s">
        <v>455</v>
      </c>
      <c r="M3" s="55" t="s">
        <v>456</v>
      </c>
      <c r="N3" s="48"/>
    </row>
    <row r="4" spans="1:15" s="47" customFormat="1" ht="20.100000000000001" customHeight="1">
      <c r="A4" s="49" t="s">
        <v>200</v>
      </c>
      <c r="B4" s="38"/>
      <c r="C4" s="37" t="s">
        <v>457</v>
      </c>
      <c r="D4" s="56"/>
      <c r="E4" s="37"/>
      <c r="F4" s="37"/>
      <c r="G4" s="37"/>
      <c r="H4" s="37"/>
      <c r="I4" s="37"/>
      <c r="J4" s="37"/>
      <c r="K4" s="37"/>
      <c r="L4" s="37" t="s">
        <v>458</v>
      </c>
      <c r="M4" s="37" t="s">
        <v>239</v>
      </c>
      <c r="N4" s="49" t="s">
        <v>237</v>
      </c>
    </row>
    <row r="5" spans="1:15" s="47" customFormat="1" ht="20.100000000000001" customHeight="1">
      <c r="A5" s="50"/>
      <c r="B5" s="39" t="s">
        <v>459</v>
      </c>
      <c r="C5" s="42" t="s">
        <v>460</v>
      </c>
      <c r="D5" s="42" t="s">
        <v>461</v>
      </c>
      <c r="E5" s="42" t="s">
        <v>461</v>
      </c>
      <c r="F5" s="42" t="s">
        <v>461</v>
      </c>
      <c r="G5" s="82" t="s">
        <v>461</v>
      </c>
      <c r="H5" s="42" t="s">
        <v>461</v>
      </c>
      <c r="I5" s="42" t="s">
        <v>461</v>
      </c>
      <c r="J5" s="83" t="s">
        <v>461</v>
      </c>
      <c r="K5" s="83" t="s">
        <v>461</v>
      </c>
      <c r="L5" s="42" t="s">
        <v>462</v>
      </c>
      <c r="M5" s="42" t="s">
        <v>240</v>
      </c>
      <c r="N5" s="50"/>
    </row>
    <row r="6" spans="1:15" s="65" customFormat="1" ht="48.2" customHeight="1">
      <c r="A6" s="63">
        <v>2007</v>
      </c>
      <c r="B6" s="61">
        <f>SUM(C6:M6)</f>
        <v>11542</v>
      </c>
      <c r="C6" s="61">
        <v>21</v>
      </c>
      <c r="D6" s="61">
        <v>521</v>
      </c>
      <c r="E6" s="61">
        <v>649</v>
      </c>
      <c r="F6" s="61">
        <v>1025</v>
      </c>
      <c r="G6" s="61">
        <v>1378</v>
      </c>
      <c r="H6" s="61">
        <v>1819</v>
      </c>
      <c r="I6" s="61">
        <v>3753</v>
      </c>
      <c r="J6" s="61">
        <v>1543</v>
      </c>
      <c r="K6" s="61">
        <v>475</v>
      </c>
      <c r="L6" s="61">
        <v>216</v>
      </c>
      <c r="M6" s="61">
        <v>142</v>
      </c>
      <c r="N6" s="64">
        <v>2007</v>
      </c>
    </row>
    <row r="7" spans="1:15" s="65" customFormat="1" ht="48.2" customHeight="1">
      <c r="A7" s="71">
        <v>2008</v>
      </c>
      <c r="B7" s="61">
        <f t="shared" ref="B7:B15" si="0">SUM(C7:M7)</f>
        <v>14621</v>
      </c>
      <c r="C7" s="61">
        <v>32</v>
      </c>
      <c r="D7" s="61">
        <v>740</v>
      </c>
      <c r="E7" s="61">
        <v>791</v>
      </c>
      <c r="F7" s="61">
        <v>1323</v>
      </c>
      <c r="G7" s="61">
        <v>1629</v>
      </c>
      <c r="H7" s="61">
        <v>2223</v>
      </c>
      <c r="I7" s="61">
        <v>4776</v>
      </c>
      <c r="J7" s="61">
        <v>2013</v>
      </c>
      <c r="K7" s="61">
        <v>500</v>
      </c>
      <c r="L7" s="61">
        <v>266</v>
      </c>
      <c r="M7" s="61">
        <v>328</v>
      </c>
      <c r="N7" s="72">
        <v>2008</v>
      </c>
    </row>
    <row r="8" spans="1:15" s="65" customFormat="1" ht="48.2" customHeight="1">
      <c r="A8" s="71">
        <v>2009</v>
      </c>
      <c r="B8" s="61">
        <f t="shared" si="0"/>
        <v>9303</v>
      </c>
      <c r="C8" s="61">
        <v>14</v>
      </c>
      <c r="D8" s="61">
        <v>494</v>
      </c>
      <c r="E8" s="61">
        <v>479</v>
      </c>
      <c r="F8" s="61">
        <v>801</v>
      </c>
      <c r="G8" s="61">
        <v>897</v>
      </c>
      <c r="H8" s="61">
        <v>1275</v>
      </c>
      <c r="I8" s="61">
        <v>3052</v>
      </c>
      <c r="J8" s="61">
        <v>1518</v>
      </c>
      <c r="K8" s="61">
        <v>427</v>
      </c>
      <c r="L8" s="61">
        <v>180</v>
      </c>
      <c r="M8" s="61">
        <v>166</v>
      </c>
      <c r="N8" s="72">
        <v>2009</v>
      </c>
    </row>
    <row r="9" spans="1:15" s="65" customFormat="1" ht="48.2" customHeight="1">
      <c r="A9" s="63">
        <v>2010</v>
      </c>
      <c r="B9" s="61">
        <f t="shared" si="0"/>
        <v>6084</v>
      </c>
      <c r="C9" s="61">
        <v>1</v>
      </c>
      <c r="D9" s="61">
        <v>295</v>
      </c>
      <c r="E9" s="61">
        <v>252</v>
      </c>
      <c r="F9" s="61">
        <v>481</v>
      </c>
      <c r="G9" s="61">
        <v>515</v>
      </c>
      <c r="H9" s="61">
        <v>757</v>
      </c>
      <c r="I9" s="61">
        <v>1953</v>
      </c>
      <c r="J9" s="61">
        <v>1191</v>
      </c>
      <c r="K9" s="61">
        <v>362</v>
      </c>
      <c r="L9" s="61">
        <v>135</v>
      </c>
      <c r="M9" s="61">
        <v>142</v>
      </c>
      <c r="N9" s="64">
        <v>2010</v>
      </c>
    </row>
    <row r="10" spans="1:15" s="65" customFormat="1" ht="48.2" customHeight="1">
      <c r="A10" s="63">
        <v>2011</v>
      </c>
      <c r="B10" s="61">
        <f t="shared" si="0"/>
        <v>6076</v>
      </c>
      <c r="C10" s="61">
        <v>0</v>
      </c>
      <c r="D10" s="61">
        <v>285</v>
      </c>
      <c r="E10" s="61">
        <v>257</v>
      </c>
      <c r="F10" s="61">
        <v>450</v>
      </c>
      <c r="G10" s="61">
        <v>505</v>
      </c>
      <c r="H10" s="61">
        <v>712</v>
      </c>
      <c r="I10" s="61">
        <v>1933</v>
      </c>
      <c r="J10" s="61">
        <v>1275</v>
      </c>
      <c r="K10" s="61">
        <v>340</v>
      </c>
      <c r="L10" s="61">
        <v>148</v>
      </c>
      <c r="M10" s="61">
        <v>171</v>
      </c>
      <c r="N10" s="64">
        <v>2011</v>
      </c>
    </row>
    <row r="11" spans="1:15" s="65" customFormat="1" ht="48.2" customHeight="1">
      <c r="A11" s="63">
        <v>2012</v>
      </c>
      <c r="B11" s="61">
        <f t="shared" si="0"/>
        <v>6773</v>
      </c>
      <c r="C11" s="61">
        <v>2</v>
      </c>
      <c r="D11" s="61">
        <v>410</v>
      </c>
      <c r="E11" s="61">
        <v>299</v>
      </c>
      <c r="F11" s="61">
        <v>385</v>
      </c>
      <c r="G11" s="61">
        <v>608</v>
      </c>
      <c r="H11" s="61">
        <v>802</v>
      </c>
      <c r="I11" s="61">
        <v>1935</v>
      </c>
      <c r="J11" s="61">
        <v>1503</v>
      </c>
      <c r="K11" s="61">
        <v>404</v>
      </c>
      <c r="L11" s="61">
        <v>105</v>
      </c>
      <c r="M11" s="61">
        <v>320</v>
      </c>
      <c r="N11" s="64">
        <v>2012</v>
      </c>
    </row>
    <row r="12" spans="1:15" s="65" customFormat="1" ht="48.2" customHeight="1">
      <c r="A12" s="63">
        <v>2013</v>
      </c>
      <c r="B12" s="61">
        <f t="shared" si="0"/>
        <v>7717</v>
      </c>
      <c r="C12" s="61">
        <v>5</v>
      </c>
      <c r="D12" s="61">
        <v>422</v>
      </c>
      <c r="E12" s="61">
        <v>364</v>
      </c>
      <c r="F12" s="61">
        <v>462</v>
      </c>
      <c r="G12" s="61">
        <v>605</v>
      </c>
      <c r="H12" s="61">
        <v>758</v>
      </c>
      <c r="I12" s="61">
        <v>2116</v>
      </c>
      <c r="J12" s="61">
        <v>1746</v>
      </c>
      <c r="K12" s="61">
        <v>515</v>
      </c>
      <c r="L12" s="61">
        <v>156</v>
      </c>
      <c r="M12" s="61">
        <v>568</v>
      </c>
      <c r="N12" s="64">
        <v>2013</v>
      </c>
    </row>
    <row r="13" spans="1:15" s="65" customFormat="1" ht="48.2" customHeight="1">
      <c r="A13" s="63">
        <v>2014</v>
      </c>
      <c r="B13" s="61">
        <f t="shared" si="0"/>
        <v>8279</v>
      </c>
      <c r="C13" s="61">
        <v>0</v>
      </c>
      <c r="D13" s="61">
        <v>333</v>
      </c>
      <c r="E13" s="61">
        <v>411</v>
      </c>
      <c r="F13" s="61">
        <v>460</v>
      </c>
      <c r="G13" s="61">
        <v>629</v>
      </c>
      <c r="H13" s="61">
        <v>834</v>
      </c>
      <c r="I13" s="61">
        <v>2250</v>
      </c>
      <c r="J13" s="61">
        <v>1925</v>
      </c>
      <c r="K13" s="61">
        <v>642</v>
      </c>
      <c r="L13" s="61">
        <v>271</v>
      </c>
      <c r="M13" s="61">
        <v>524</v>
      </c>
      <c r="N13" s="64">
        <v>2014</v>
      </c>
    </row>
    <row r="14" spans="1:15" s="65" customFormat="1" ht="48.2" customHeight="1">
      <c r="A14" s="63">
        <v>2015</v>
      </c>
      <c r="B14" s="61">
        <f t="shared" si="0"/>
        <v>8453</v>
      </c>
      <c r="C14" s="61">
        <v>0</v>
      </c>
      <c r="D14" s="61">
        <v>509</v>
      </c>
      <c r="E14" s="61">
        <v>399</v>
      </c>
      <c r="F14" s="61">
        <v>489</v>
      </c>
      <c r="G14" s="61">
        <v>654</v>
      </c>
      <c r="H14" s="61">
        <v>762</v>
      </c>
      <c r="I14" s="61">
        <v>2220</v>
      </c>
      <c r="J14" s="61">
        <v>1993</v>
      </c>
      <c r="K14" s="61">
        <v>608</v>
      </c>
      <c r="L14" s="61">
        <v>227</v>
      </c>
      <c r="M14" s="61">
        <v>592</v>
      </c>
      <c r="N14" s="64">
        <v>2015</v>
      </c>
    </row>
    <row r="15" spans="1:15" s="65" customFormat="1" ht="48.2" customHeight="1">
      <c r="A15" s="63">
        <v>2016</v>
      </c>
      <c r="B15" s="61">
        <f t="shared" si="0"/>
        <v>7709</v>
      </c>
      <c r="C15" s="61">
        <v>0</v>
      </c>
      <c r="D15" s="61">
        <v>407</v>
      </c>
      <c r="E15" s="61">
        <v>478</v>
      </c>
      <c r="F15" s="61">
        <v>441</v>
      </c>
      <c r="G15" s="61">
        <v>615</v>
      </c>
      <c r="H15" s="61">
        <v>735</v>
      </c>
      <c r="I15" s="61">
        <v>2186</v>
      </c>
      <c r="J15" s="61">
        <v>2002</v>
      </c>
      <c r="K15" s="61">
        <v>73</v>
      </c>
      <c r="L15" s="61">
        <v>336</v>
      </c>
      <c r="M15" s="61">
        <v>436</v>
      </c>
      <c r="N15" s="64">
        <v>2016</v>
      </c>
    </row>
    <row r="16" spans="1:15" s="66" customFormat="1" ht="48.2" customHeight="1">
      <c r="A16" s="68">
        <v>2017</v>
      </c>
      <c r="B16" s="62">
        <v>8080</v>
      </c>
      <c r="C16" s="62">
        <v>1</v>
      </c>
      <c r="D16" s="62">
        <v>435</v>
      </c>
      <c r="E16" s="62">
        <v>383</v>
      </c>
      <c r="F16" s="62">
        <v>432</v>
      </c>
      <c r="G16" s="62">
        <v>518</v>
      </c>
      <c r="H16" s="62">
        <v>701</v>
      </c>
      <c r="I16" s="62">
        <v>1984</v>
      </c>
      <c r="J16" s="62">
        <v>1920</v>
      </c>
      <c r="K16" s="62">
        <v>750</v>
      </c>
      <c r="L16" s="62">
        <v>283</v>
      </c>
      <c r="M16" s="62">
        <v>673</v>
      </c>
      <c r="N16" s="70">
        <v>2017</v>
      </c>
    </row>
    <row r="17" spans="1:14" s="3" customFormat="1" ht="14.1" customHeight="1">
      <c r="A17" s="35" t="s">
        <v>850</v>
      </c>
      <c r="B17" s="1"/>
      <c r="C17" s="1"/>
      <c r="D17" s="1"/>
      <c r="E17" s="1"/>
      <c r="F17" s="1"/>
      <c r="G17" s="18"/>
      <c r="H17" s="1"/>
      <c r="I17" s="1"/>
      <c r="J17" s="18"/>
      <c r="K17" s="18"/>
      <c r="L17" s="1"/>
      <c r="M17" s="1"/>
      <c r="N17" s="58" t="s">
        <v>849</v>
      </c>
    </row>
    <row r="18" spans="1:14" ht="16.5" customHeight="1">
      <c r="A18" s="5"/>
      <c r="B18" s="5"/>
      <c r="C18" s="5"/>
    </row>
    <row r="19" spans="1:14" ht="16.5" customHeight="1"/>
    <row r="20" spans="1:14" ht="21" customHeight="1"/>
    <row r="21" spans="1:14" ht="15" customHeight="1"/>
    <row r="22" spans="1:14" ht="15" customHeight="1"/>
    <row r="23" spans="1:14" ht="15" customHeight="1"/>
    <row r="24" spans="1:14" ht="15" customHeight="1"/>
    <row r="25" spans="1:14" ht="21" customHeight="1"/>
    <row r="26" spans="1:14" ht="15" customHeight="1"/>
    <row r="27" spans="1:14" ht="15" customHeight="1"/>
    <row r="28" spans="1:14" ht="15" customHeight="1"/>
    <row r="29" spans="1:14" ht="15" customHeight="1"/>
    <row r="30" spans="1:14" ht="21" customHeight="1"/>
    <row r="31" spans="1:14" ht="15" customHeight="1"/>
    <row r="32" spans="1:14" ht="15" customHeight="1"/>
    <row r="33" ht="15" customHeight="1"/>
    <row r="34" ht="6" customHeight="1"/>
    <row r="35" ht="15.75" customHeight="1"/>
  </sheetData>
  <phoneticPr fontId="11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47"/>
  <sheetViews>
    <sheetView view="pageBreakPreview" zoomScale="115" zoomScaleNormal="85" workbookViewId="0">
      <pane xSplit="1" ySplit="6" topLeftCell="I7" activePane="bottomRight" state="frozen"/>
      <selection activeCell="F15" sqref="F15"/>
      <selection pane="topRight" activeCell="F15" sqref="F15"/>
      <selection pane="bottomLeft" activeCell="F15" sqref="F15"/>
      <selection pane="bottomRight" activeCell="L13" sqref="L13"/>
    </sheetView>
  </sheetViews>
  <sheetFormatPr defaultRowHeight="14.25"/>
  <cols>
    <col min="1" max="1" width="10.625" style="16" customWidth="1"/>
    <col min="2" max="2" width="10.5" style="16" customWidth="1"/>
    <col min="3" max="3" width="9.875" style="16" customWidth="1"/>
    <col min="4" max="4" width="9.75" style="16" customWidth="1"/>
    <col min="5" max="5" width="9.125" style="16" customWidth="1"/>
    <col min="6" max="6" width="10.375" style="16" customWidth="1"/>
    <col min="7" max="7" width="8.625" style="44" customWidth="1"/>
    <col min="8" max="8" width="8.125" style="16" customWidth="1"/>
    <col min="9" max="9" width="8.75" style="16" customWidth="1"/>
    <col min="10" max="10" width="8.25" style="44" customWidth="1"/>
    <col min="11" max="11" width="8.375" style="16" customWidth="1"/>
    <col min="12" max="12" width="9.25" style="16" customWidth="1"/>
    <col min="13" max="13" width="8" style="16" customWidth="1"/>
    <col min="14" max="14" width="8.5" style="17" customWidth="1"/>
    <col min="15" max="15" width="8.375" style="17" customWidth="1"/>
    <col min="16" max="16" width="9.5" style="17" customWidth="1"/>
    <col min="17" max="17" width="10" style="16" customWidth="1"/>
    <col min="18" max="16384" width="9" style="17"/>
  </cols>
  <sheetData>
    <row r="1" spans="1:17" s="30" customFormat="1" ht="20.100000000000001" customHeight="1">
      <c r="A1" s="29" t="s">
        <v>494</v>
      </c>
      <c r="B1" s="28"/>
      <c r="C1" s="29"/>
      <c r="D1" s="29"/>
      <c r="E1" s="29"/>
      <c r="F1" s="29"/>
      <c r="G1" s="28"/>
      <c r="H1" s="29"/>
      <c r="I1" s="45" t="s">
        <v>495</v>
      </c>
      <c r="J1" s="45"/>
      <c r="K1" s="29"/>
      <c r="L1" s="29"/>
      <c r="M1" s="28"/>
      <c r="N1" s="31"/>
      <c r="O1" s="31"/>
      <c r="P1" s="31"/>
      <c r="Q1" s="29"/>
    </row>
    <row r="2" spans="1:17" s="2" customFormat="1" ht="20.100000000000001" customHeight="1" thickBot="1">
      <c r="A2" s="13" t="s">
        <v>394</v>
      </c>
      <c r="B2" s="13"/>
      <c r="C2" s="13"/>
      <c r="D2" s="13"/>
      <c r="E2" s="13"/>
      <c r="F2" s="13"/>
      <c r="G2" s="43"/>
      <c r="H2" s="13"/>
      <c r="I2" s="13"/>
      <c r="J2" s="43"/>
      <c r="K2" s="13"/>
      <c r="L2" s="13"/>
      <c r="M2" s="13"/>
      <c r="N2" s="13"/>
      <c r="O2" s="13"/>
      <c r="P2" s="13"/>
      <c r="Q2" s="32" t="s">
        <v>150</v>
      </c>
    </row>
    <row r="3" spans="1:17" s="52" customFormat="1" ht="20.100000000000001" customHeight="1" thickTop="1">
      <c r="A3" s="1121" t="s">
        <v>463</v>
      </c>
      <c r="B3" s="38" t="s">
        <v>157</v>
      </c>
      <c r="C3" s="39" t="s">
        <v>480</v>
      </c>
      <c r="D3" s="41"/>
      <c r="E3" s="41"/>
      <c r="F3" s="1127" t="s">
        <v>464</v>
      </c>
      <c r="G3" s="1128"/>
      <c r="H3" s="1128"/>
      <c r="I3" s="41" t="s">
        <v>465</v>
      </c>
      <c r="J3" s="51"/>
      <c r="K3" s="41"/>
      <c r="L3" s="84" t="s">
        <v>466</v>
      </c>
      <c r="M3" s="41"/>
      <c r="N3" s="41"/>
      <c r="O3" s="54" t="s">
        <v>241</v>
      </c>
      <c r="P3" s="55" t="s">
        <v>467</v>
      </c>
      <c r="Q3" s="1124" t="s">
        <v>468</v>
      </c>
    </row>
    <row r="4" spans="1:17" s="52" customFormat="1" ht="20.100000000000001" customHeight="1">
      <c r="A4" s="1122"/>
      <c r="B4" s="38"/>
      <c r="C4" s="57" t="s">
        <v>469</v>
      </c>
      <c r="D4" s="57" t="s">
        <v>470</v>
      </c>
      <c r="E4" s="57" t="s">
        <v>471</v>
      </c>
      <c r="F4" s="57" t="s">
        <v>469</v>
      </c>
      <c r="G4" s="57" t="s">
        <v>470</v>
      </c>
      <c r="H4" s="78" t="s">
        <v>471</v>
      </c>
      <c r="I4" s="57" t="s">
        <v>472</v>
      </c>
      <c r="J4" s="57" t="s">
        <v>473</v>
      </c>
      <c r="K4" s="57" t="s">
        <v>474</v>
      </c>
      <c r="L4" s="57" t="s">
        <v>469</v>
      </c>
      <c r="M4" s="57" t="s">
        <v>473</v>
      </c>
      <c r="N4" s="78" t="s">
        <v>873</v>
      </c>
      <c r="O4" s="46"/>
      <c r="P4" s="37"/>
      <c r="Q4" s="1125"/>
    </row>
    <row r="5" spans="1:17" s="52" customFormat="1" ht="20.100000000000001" customHeight="1">
      <c r="A5" s="1122"/>
      <c r="B5" s="38"/>
      <c r="C5" s="77"/>
      <c r="D5" s="37"/>
      <c r="E5" s="37"/>
      <c r="F5" s="77"/>
      <c r="G5" s="37"/>
      <c r="H5" s="37"/>
      <c r="I5" s="77"/>
      <c r="J5" s="37"/>
      <c r="K5" s="37"/>
      <c r="L5" s="77"/>
      <c r="M5" s="37"/>
      <c r="N5" s="37"/>
      <c r="O5" s="46" t="s">
        <v>475</v>
      </c>
      <c r="P5" s="56"/>
      <c r="Q5" s="1125"/>
    </row>
    <row r="6" spans="1:17" s="52" customFormat="1" ht="20.100000000000001" customHeight="1">
      <c r="A6" s="1123"/>
      <c r="B6" s="39" t="s">
        <v>171</v>
      </c>
      <c r="C6" s="42" t="s">
        <v>476</v>
      </c>
      <c r="D6" s="42" t="s">
        <v>242</v>
      </c>
      <c r="E6" s="42" t="s">
        <v>477</v>
      </c>
      <c r="F6" s="42" t="s">
        <v>476</v>
      </c>
      <c r="G6" s="42" t="s">
        <v>242</v>
      </c>
      <c r="H6" s="79" t="s">
        <v>477</v>
      </c>
      <c r="I6" s="42" t="s">
        <v>476</v>
      </c>
      <c r="J6" s="42" t="s">
        <v>242</v>
      </c>
      <c r="K6" s="42" t="s">
        <v>477</v>
      </c>
      <c r="L6" s="42" t="s">
        <v>476</v>
      </c>
      <c r="M6" s="42" t="s">
        <v>242</v>
      </c>
      <c r="N6" s="42" t="s">
        <v>477</v>
      </c>
      <c r="O6" s="41" t="s">
        <v>478</v>
      </c>
      <c r="P6" s="42" t="s">
        <v>479</v>
      </c>
      <c r="Q6" s="1126"/>
    </row>
    <row r="7" spans="1:17" s="65" customFormat="1" ht="46.35" customHeight="1">
      <c r="A7" s="63">
        <v>2007</v>
      </c>
      <c r="B7" s="61">
        <f>SUM(C7:P7)</f>
        <v>10552</v>
      </c>
      <c r="C7" s="61">
        <v>424</v>
      </c>
      <c r="D7" s="61">
        <v>39</v>
      </c>
      <c r="E7" s="61">
        <v>67</v>
      </c>
      <c r="F7" s="61">
        <v>4614</v>
      </c>
      <c r="G7" s="61">
        <v>162</v>
      </c>
      <c r="H7" s="61">
        <v>200</v>
      </c>
      <c r="I7" s="61">
        <v>774</v>
      </c>
      <c r="J7" s="61">
        <v>95</v>
      </c>
      <c r="K7" s="61">
        <v>110</v>
      </c>
      <c r="L7" s="61">
        <v>291</v>
      </c>
      <c r="M7" s="61">
        <v>44</v>
      </c>
      <c r="N7" s="61">
        <v>1</v>
      </c>
      <c r="O7" s="61">
        <v>46</v>
      </c>
      <c r="P7" s="61">
        <v>3685</v>
      </c>
      <c r="Q7" s="72">
        <v>2007</v>
      </c>
    </row>
    <row r="8" spans="1:17" s="65" customFormat="1" ht="46.35" customHeight="1">
      <c r="A8" s="63">
        <v>2008</v>
      </c>
      <c r="B8" s="61">
        <f t="shared" ref="B8:B16" si="0">SUM(C8:P8)</f>
        <v>13360</v>
      </c>
      <c r="C8" s="61">
        <v>554</v>
      </c>
      <c r="D8" s="61">
        <v>68</v>
      </c>
      <c r="E8" s="61">
        <v>96</v>
      </c>
      <c r="F8" s="61">
        <v>5975</v>
      </c>
      <c r="G8" s="61">
        <v>236</v>
      </c>
      <c r="H8" s="61">
        <v>239</v>
      </c>
      <c r="I8" s="61">
        <v>842</v>
      </c>
      <c r="J8" s="61">
        <v>140</v>
      </c>
      <c r="K8" s="61">
        <v>168</v>
      </c>
      <c r="L8" s="61">
        <v>257</v>
      </c>
      <c r="M8" s="61">
        <v>40</v>
      </c>
      <c r="N8" s="61">
        <v>2</v>
      </c>
      <c r="O8" s="61">
        <v>68</v>
      </c>
      <c r="P8" s="61">
        <v>4675</v>
      </c>
      <c r="Q8" s="72">
        <v>2008</v>
      </c>
    </row>
    <row r="9" spans="1:17" s="65" customFormat="1" ht="46.35" customHeight="1">
      <c r="A9" s="71">
        <v>2009</v>
      </c>
      <c r="B9" s="61">
        <f t="shared" si="0"/>
        <v>11056</v>
      </c>
      <c r="C9" s="61">
        <v>467</v>
      </c>
      <c r="D9" s="61">
        <v>46</v>
      </c>
      <c r="E9" s="61">
        <v>81</v>
      </c>
      <c r="F9" s="61">
        <v>3216</v>
      </c>
      <c r="G9" s="61">
        <v>184</v>
      </c>
      <c r="H9" s="61">
        <v>167</v>
      </c>
      <c r="I9" s="61">
        <v>489</v>
      </c>
      <c r="J9" s="61">
        <v>98</v>
      </c>
      <c r="K9" s="61">
        <v>74</v>
      </c>
      <c r="L9" s="61">
        <v>219</v>
      </c>
      <c r="M9" s="61">
        <v>34</v>
      </c>
      <c r="N9" s="61">
        <v>0</v>
      </c>
      <c r="O9" s="61">
        <v>45</v>
      </c>
      <c r="P9" s="61">
        <v>5936</v>
      </c>
      <c r="Q9" s="72">
        <v>2009</v>
      </c>
    </row>
    <row r="10" spans="1:17" s="65" customFormat="1" ht="46.35" customHeight="1">
      <c r="A10" s="71">
        <v>2010</v>
      </c>
      <c r="B10" s="61">
        <f t="shared" si="0"/>
        <v>7386</v>
      </c>
      <c r="C10" s="61">
        <v>325</v>
      </c>
      <c r="D10" s="61">
        <v>37</v>
      </c>
      <c r="E10" s="61">
        <v>52</v>
      </c>
      <c r="F10" s="61">
        <v>1967</v>
      </c>
      <c r="G10" s="61">
        <v>145</v>
      </c>
      <c r="H10" s="61">
        <v>95</v>
      </c>
      <c r="I10" s="61">
        <v>284</v>
      </c>
      <c r="J10" s="61">
        <v>64</v>
      </c>
      <c r="K10" s="61">
        <v>38</v>
      </c>
      <c r="L10" s="61">
        <v>155</v>
      </c>
      <c r="M10" s="61">
        <v>19</v>
      </c>
      <c r="N10" s="61">
        <v>1</v>
      </c>
      <c r="O10" s="61">
        <v>21</v>
      </c>
      <c r="P10" s="61">
        <v>4183</v>
      </c>
      <c r="Q10" s="72">
        <v>2010</v>
      </c>
    </row>
    <row r="11" spans="1:17" s="65" customFormat="1" ht="46.35" customHeight="1">
      <c r="A11" s="63">
        <v>2011</v>
      </c>
      <c r="B11" s="61">
        <f t="shared" si="0"/>
        <v>6192</v>
      </c>
      <c r="C11" s="61">
        <v>387</v>
      </c>
      <c r="D11" s="61">
        <v>68</v>
      </c>
      <c r="E11" s="61">
        <v>51</v>
      </c>
      <c r="F11" s="61">
        <v>2046</v>
      </c>
      <c r="G11" s="61">
        <v>140</v>
      </c>
      <c r="H11" s="61">
        <v>91</v>
      </c>
      <c r="I11" s="61">
        <v>207</v>
      </c>
      <c r="J11" s="61">
        <v>69</v>
      </c>
      <c r="K11" s="61">
        <v>51</v>
      </c>
      <c r="L11" s="61">
        <v>150</v>
      </c>
      <c r="M11" s="61">
        <v>30</v>
      </c>
      <c r="N11" s="61">
        <v>0</v>
      </c>
      <c r="O11" s="61">
        <v>21</v>
      </c>
      <c r="P11" s="61">
        <v>2881</v>
      </c>
      <c r="Q11" s="72">
        <v>2011</v>
      </c>
    </row>
    <row r="12" spans="1:17" s="65" customFormat="1" ht="46.35" customHeight="1">
      <c r="A12" s="63">
        <v>2012</v>
      </c>
      <c r="B12" s="61">
        <f t="shared" si="0"/>
        <v>6773</v>
      </c>
      <c r="C12" s="61">
        <v>451</v>
      </c>
      <c r="D12" s="61">
        <v>83</v>
      </c>
      <c r="E12" s="61">
        <v>57</v>
      </c>
      <c r="F12" s="61">
        <v>1858</v>
      </c>
      <c r="G12" s="61">
        <v>160</v>
      </c>
      <c r="H12" s="61">
        <v>148</v>
      </c>
      <c r="I12" s="61">
        <v>282</v>
      </c>
      <c r="J12" s="61">
        <v>71</v>
      </c>
      <c r="K12" s="61">
        <v>89</v>
      </c>
      <c r="L12" s="61">
        <v>201</v>
      </c>
      <c r="M12" s="61">
        <v>34</v>
      </c>
      <c r="N12" s="61">
        <v>0</v>
      </c>
      <c r="O12" s="61">
        <v>27</v>
      </c>
      <c r="P12" s="61">
        <v>3312</v>
      </c>
      <c r="Q12" s="72">
        <v>2012</v>
      </c>
    </row>
    <row r="13" spans="1:17" s="65" customFormat="1" ht="46.35" customHeight="1">
      <c r="A13" s="63">
        <v>2013</v>
      </c>
      <c r="B13" s="61">
        <f t="shared" si="0"/>
        <v>7717</v>
      </c>
      <c r="C13" s="61">
        <v>541</v>
      </c>
      <c r="D13" s="61">
        <v>107</v>
      </c>
      <c r="E13" s="61">
        <v>60</v>
      </c>
      <c r="F13" s="61">
        <v>2106</v>
      </c>
      <c r="G13" s="61">
        <v>171</v>
      </c>
      <c r="H13" s="61">
        <v>105</v>
      </c>
      <c r="I13" s="61">
        <v>349</v>
      </c>
      <c r="J13" s="61">
        <v>106</v>
      </c>
      <c r="K13" s="61">
        <v>124</v>
      </c>
      <c r="L13" s="61">
        <v>290</v>
      </c>
      <c r="M13" s="61">
        <v>53</v>
      </c>
      <c r="N13" s="61">
        <v>0</v>
      </c>
      <c r="O13" s="61">
        <v>35</v>
      </c>
      <c r="P13" s="61">
        <v>3670</v>
      </c>
      <c r="Q13" s="64">
        <v>2013</v>
      </c>
    </row>
    <row r="14" spans="1:17" s="65" customFormat="1" ht="46.35" customHeight="1">
      <c r="A14" s="63">
        <v>2014</v>
      </c>
      <c r="B14" s="61">
        <f t="shared" si="0"/>
        <v>8279</v>
      </c>
      <c r="C14" s="61">
        <v>629</v>
      </c>
      <c r="D14" s="61">
        <v>116</v>
      </c>
      <c r="E14" s="61">
        <v>56</v>
      </c>
      <c r="F14" s="61">
        <v>2110</v>
      </c>
      <c r="G14" s="61">
        <v>164</v>
      </c>
      <c r="H14" s="61">
        <v>108</v>
      </c>
      <c r="I14" s="61">
        <v>398</v>
      </c>
      <c r="J14" s="61">
        <v>97</v>
      </c>
      <c r="K14" s="61">
        <v>48</v>
      </c>
      <c r="L14" s="61">
        <v>270</v>
      </c>
      <c r="M14" s="61">
        <v>61</v>
      </c>
      <c r="N14" s="61">
        <v>0</v>
      </c>
      <c r="O14" s="61">
        <v>41</v>
      </c>
      <c r="P14" s="61">
        <v>4181</v>
      </c>
      <c r="Q14" s="64">
        <v>2014</v>
      </c>
    </row>
    <row r="15" spans="1:17" s="65" customFormat="1" ht="46.35" customHeight="1">
      <c r="A15" s="63">
        <v>2015</v>
      </c>
      <c r="B15" s="61">
        <f t="shared" si="0"/>
        <v>8453</v>
      </c>
      <c r="C15" s="61">
        <v>649</v>
      </c>
      <c r="D15" s="61">
        <v>132</v>
      </c>
      <c r="E15" s="61">
        <v>65</v>
      </c>
      <c r="F15" s="61">
        <v>2117</v>
      </c>
      <c r="G15" s="61">
        <v>167</v>
      </c>
      <c r="H15" s="61">
        <v>147</v>
      </c>
      <c r="I15" s="61">
        <v>417</v>
      </c>
      <c r="J15" s="61">
        <v>107</v>
      </c>
      <c r="K15" s="61">
        <v>129</v>
      </c>
      <c r="L15" s="61">
        <v>301</v>
      </c>
      <c r="M15" s="61">
        <v>63</v>
      </c>
      <c r="N15" s="61">
        <v>0</v>
      </c>
      <c r="O15" s="61">
        <v>34</v>
      </c>
      <c r="P15" s="61">
        <v>4125</v>
      </c>
      <c r="Q15" s="64">
        <v>2015</v>
      </c>
    </row>
    <row r="16" spans="1:17" s="65" customFormat="1" ht="46.35" customHeight="1">
      <c r="A16" s="63">
        <v>2016</v>
      </c>
      <c r="B16" s="61">
        <f t="shared" si="0"/>
        <v>8369</v>
      </c>
      <c r="C16" s="61">
        <v>694</v>
      </c>
      <c r="D16" s="61">
        <v>133</v>
      </c>
      <c r="E16" s="61">
        <v>56</v>
      </c>
      <c r="F16" s="61">
        <v>2325</v>
      </c>
      <c r="G16" s="61">
        <v>166</v>
      </c>
      <c r="H16" s="61">
        <v>108</v>
      </c>
      <c r="I16" s="61">
        <v>404</v>
      </c>
      <c r="J16" s="61">
        <v>118</v>
      </c>
      <c r="K16" s="61">
        <v>82</v>
      </c>
      <c r="L16" s="61">
        <v>306</v>
      </c>
      <c r="M16" s="61">
        <v>56</v>
      </c>
      <c r="N16" s="61">
        <v>2</v>
      </c>
      <c r="O16" s="61">
        <v>33</v>
      </c>
      <c r="P16" s="61">
        <v>3886</v>
      </c>
      <c r="Q16" s="64">
        <v>2016</v>
      </c>
    </row>
    <row r="17" spans="1:17" s="66" customFormat="1" ht="46.35" customHeight="1">
      <c r="A17" s="68">
        <v>2017</v>
      </c>
      <c r="B17" s="62">
        <v>8080</v>
      </c>
      <c r="C17" s="62">
        <v>726</v>
      </c>
      <c r="D17" s="62">
        <v>126</v>
      </c>
      <c r="E17" s="62">
        <v>66</v>
      </c>
      <c r="F17" s="62">
        <v>2184</v>
      </c>
      <c r="G17" s="62">
        <v>143</v>
      </c>
      <c r="H17" s="62">
        <v>100</v>
      </c>
      <c r="I17" s="62">
        <v>370</v>
      </c>
      <c r="J17" s="62">
        <v>81</v>
      </c>
      <c r="K17" s="62">
        <v>81</v>
      </c>
      <c r="L17" s="62">
        <v>227</v>
      </c>
      <c r="M17" s="62">
        <v>44</v>
      </c>
      <c r="N17" s="62">
        <v>0</v>
      </c>
      <c r="O17" s="62">
        <v>34</v>
      </c>
      <c r="P17" s="62">
        <v>3898</v>
      </c>
      <c r="Q17" s="70">
        <v>2017</v>
      </c>
    </row>
    <row r="18" spans="1:17" s="3" customFormat="1" ht="14.1" customHeight="1">
      <c r="A18" s="35" t="s">
        <v>850</v>
      </c>
      <c r="B18" s="1"/>
      <c r="C18" s="1"/>
      <c r="D18" s="1"/>
      <c r="E18" s="1"/>
      <c r="F18" s="1"/>
      <c r="G18" s="18"/>
      <c r="H18" s="1"/>
      <c r="I18" s="1"/>
      <c r="J18" s="18"/>
      <c r="K18" s="1"/>
      <c r="L18" s="1"/>
      <c r="M18" s="1"/>
      <c r="Q18" s="58" t="s">
        <v>849</v>
      </c>
    </row>
    <row r="19" spans="1:17" s="16" customFormat="1" ht="15" customHeight="1">
      <c r="A19" s="5"/>
      <c r="B19" s="5"/>
      <c r="C19" s="5"/>
      <c r="D19" s="5"/>
      <c r="G19" s="44"/>
      <c r="J19" s="44"/>
      <c r="N19" s="17"/>
      <c r="O19" s="17"/>
      <c r="P19" s="17"/>
    </row>
    <row r="20" spans="1:17" s="16" customFormat="1" ht="15" customHeight="1">
      <c r="G20" s="44"/>
      <c r="J20" s="44"/>
      <c r="N20" s="17"/>
      <c r="O20" s="17"/>
      <c r="P20" s="17"/>
    </row>
    <row r="21" spans="1:17" s="16" customFormat="1" ht="15" customHeight="1">
      <c r="G21" s="44"/>
      <c r="J21" s="44"/>
      <c r="N21" s="17"/>
      <c r="O21" s="17"/>
      <c r="P21" s="17"/>
    </row>
    <row r="22" spans="1:17" ht="15" customHeight="1"/>
    <row r="23" spans="1:17" ht="18.75" customHeight="1"/>
    <row r="24" spans="1:17" ht="15" customHeight="1"/>
    <row r="25" spans="1:17" ht="15" customHeight="1"/>
    <row r="26" spans="1:17" ht="15" customHeight="1"/>
    <row r="27" spans="1:17" ht="15" customHeight="1"/>
    <row r="28" spans="1:17" ht="18.75" customHeight="1"/>
    <row r="29" spans="1:17" ht="15" customHeight="1"/>
    <row r="30" spans="1:17" ht="15" customHeight="1"/>
    <row r="31" spans="1:17" ht="15" customHeight="1"/>
    <row r="32" spans="1:17" ht="15" customHeight="1"/>
    <row r="33" ht="18.75" customHeight="1"/>
    <row r="34" ht="15" customHeight="1"/>
    <row r="35" ht="15" customHeight="1"/>
    <row r="36" ht="15" customHeight="1"/>
    <row r="37" ht="15" customHeight="1"/>
    <row r="38" ht="18.75" customHeight="1"/>
    <row r="39" ht="15" customHeight="1"/>
    <row r="40" ht="15" customHeight="1"/>
    <row r="41" ht="15" customHeight="1"/>
    <row r="42" ht="15" customHeight="1"/>
    <row r="43" ht="18.75" customHeight="1"/>
    <row r="44" ht="15" customHeight="1"/>
    <row r="45" ht="15" customHeight="1"/>
    <row r="46" ht="15" customHeight="1"/>
    <row r="47" ht="5.25" customHeight="1"/>
  </sheetData>
  <mergeCells count="3">
    <mergeCell ref="A3:A6"/>
    <mergeCell ref="Q3:Q6"/>
    <mergeCell ref="F3:H3"/>
  </mergeCells>
  <phoneticPr fontId="11" type="noConversion"/>
  <printOptions horizontalCentered="1" gridLinesSet="0"/>
  <pageMargins left="1.2204724409448819" right="1.2204724409448819" top="1.0236220472440944" bottom="2.3622047244094491" header="0" footer="0"/>
  <pageSetup paperSize="9" scale="88" orientation="portrait" useFirstPageNumber="1" r:id="rId1"/>
  <headerFooter alignWithMargins="0"/>
  <colBreaks count="1" manualBreakCount="1">
    <brk id="8" max="1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48"/>
  <sheetViews>
    <sheetView view="pageBreakPreview" workbookViewId="0">
      <pane xSplit="1" ySplit="5" topLeftCell="B9" activePane="bottomRight" state="frozen"/>
      <selection activeCell="F15" sqref="F15"/>
      <selection pane="topRight" activeCell="F15" sqref="F15"/>
      <selection pane="bottomLeft" activeCell="F15" sqref="F15"/>
      <selection pane="bottomRight" activeCell="F19" sqref="F19"/>
    </sheetView>
  </sheetViews>
  <sheetFormatPr defaultRowHeight="14.25"/>
  <cols>
    <col min="1" max="1" width="10.625" style="16" customWidth="1"/>
    <col min="2" max="2" width="15.375" style="16" customWidth="1"/>
    <col min="3" max="3" width="13.875" style="16" customWidth="1"/>
    <col min="4" max="4" width="14.25" style="16" customWidth="1"/>
    <col min="5" max="5" width="17.25" style="16" customWidth="1"/>
    <col min="6" max="6" width="17.25" style="34" customWidth="1"/>
    <col min="7" max="7" width="20.875" style="16" customWidth="1"/>
    <col min="8" max="8" width="21.375" style="16" customWidth="1"/>
    <col min="9" max="9" width="15" style="16" customWidth="1"/>
    <col min="10" max="16384" width="9" style="17"/>
  </cols>
  <sheetData>
    <row r="1" spans="1:9" s="30" customFormat="1" ht="20.100000000000001" customHeight="1">
      <c r="A1" s="29" t="s">
        <v>492</v>
      </c>
      <c r="B1" s="29"/>
      <c r="C1" s="29"/>
      <c r="D1" s="29"/>
      <c r="E1" s="28"/>
      <c r="F1" s="29" t="s">
        <v>493</v>
      </c>
      <c r="G1" s="31"/>
      <c r="H1" s="29"/>
      <c r="I1" s="29"/>
    </row>
    <row r="2" spans="1:9" s="2" customFormat="1" ht="20.100000000000001" customHeight="1" thickBot="1">
      <c r="A2" s="13" t="s">
        <v>433</v>
      </c>
      <c r="B2" s="13"/>
      <c r="C2" s="13"/>
      <c r="D2" s="13"/>
      <c r="E2" s="13"/>
      <c r="F2" s="53"/>
      <c r="G2" s="13"/>
      <c r="H2" s="13"/>
      <c r="I2" s="32" t="s">
        <v>236</v>
      </c>
    </row>
    <row r="3" spans="1:9" s="52" customFormat="1" ht="28.5" customHeight="1" thickTop="1">
      <c r="A3" s="48"/>
      <c r="B3" s="37" t="s">
        <v>481</v>
      </c>
      <c r="C3" s="36" t="s">
        <v>482</v>
      </c>
      <c r="D3" s="36" t="s">
        <v>483</v>
      </c>
      <c r="E3" s="40" t="s">
        <v>378</v>
      </c>
      <c r="F3" s="74" t="s">
        <v>484</v>
      </c>
      <c r="G3" s="54" t="s">
        <v>485</v>
      </c>
      <c r="H3" s="55" t="s">
        <v>486</v>
      </c>
      <c r="I3" s="73"/>
    </row>
    <row r="4" spans="1:9" s="52" customFormat="1" ht="24" customHeight="1">
      <c r="A4" s="48" t="s">
        <v>200</v>
      </c>
      <c r="B4" s="38"/>
      <c r="C4" s="38"/>
      <c r="D4" s="37"/>
      <c r="E4" s="38"/>
      <c r="F4" s="77" t="s">
        <v>487</v>
      </c>
      <c r="G4" s="1129" t="s">
        <v>501</v>
      </c>
      <c r="H4" s="75" t="s">
        <v>488</v>
      </c>
      <c r="I4" s="75" t="s">
        <v>237</v>
      </c>
    </row>
    <row r="5" spans="1:9" s="52" customFormat="1" ht="25.5" customHeight="1">
      <c r="A5" s="50"/>
      <c r="B5" s="39" t="s">
        <v>171</v>
      </c>
      <c r="C5" s="39" t="s">
        <v>489</v>
      </c>
      <c r="D5" s="42" t="s">
        <v>238</v>
      </c>
      <c r="E5" s="19" t="s">
        <v>535</v>
      </c>
      <c r="F5" s="79" t="s">
        <v>490</v>
      </c>
      <c r="G5" s="1130"/>
      <c r="H5" s="76" t="s">
        <v>491</v>
      </c>
      <c r="I5" s="85"/>
    </row>
    <row r="6" spans="1:9" s="65" customFormat="1" ht="45.2" customHeight="1">
      <c r="A6" s="63">
        <v>2007</v>
      </c>
      <c r="B6" s="61">
        <v>542</v>
      </c>
      <c r="C6" s="67">
        <v>19</v>
      </c>
      <c r="D6" s="61">
        <v>138</v>
      </c>
      <c r="E6" s="61">
        <v>178</v>
      </c>
      <c r="F6" s="61">
        <v>28</v>
      </c>
      <c r="G6" s="61">
        <v>1</v>
      </c>
      <c r="H6" s="61">
        <v>178</v>
      </c>
      <c r="I6" s="64">
        <v>2007</v>
      </c>
    </row>
    <row r="7" spans="1:9" s="65" customFormat="1" ht="45.2" customHeight="1">
      <c r="A7" s="63">
        <v>2008</v>
      </c>
      <c r="B7" s="61">
        <v>687</v>
      </c>
      <c r="C7" s="67">
        <v>5</v>
      </c>
      <c r="D7" s="61">
        <v>224</v>
      </c>
      <c r="E7" s="61">
        <v>218</v>
      </c>
      <c r="F7" s="61">
        <v>15</v>
      </c>
      <c r="G7" s="61">
        <v>2</v>
      </c>
      <c r="H7" s="61">
        <v>223</v>
      </c>
      <c r="I7" s="64">
        <v>2008</v>
      </c>
    </row>
    <row r="8" spans="1:9" s="65" customFormat="1" ht="45.2" customHeight="1">
      <c r="A8" s="71">
        <v>2009</v>
      </c>
      <c r="B8" s="61">
        <v>434</v>
      </c>
      <c r="C8" s="67">
        <v>8</v>
      </c>
      <c r="D8" s="61">
        <v>123</v>
      </c>
      <c r="E8" s="61">
        <v>113</v>
      </c>
      <c r="F8" s="61">
        <v>51</v>
      </c>
      <c r="G8" s="61">
        <v>9</v>
      </c>
      <c r="H8" s="61">
        <v>130</v>
      </c>
      <c r="I8" s="72">
        <v>2009</v>
      </c>
    </row>
    <row r="9" spans="1:9" s="65" customFormat="1" ht="45.2" customHeight="1">
      <c r="A9" s="71">
        <v>2010</v>
      </c>
      <c r="B9" s="61">
        <v>257</v>
      </c>
      <c r="C9" s="67">
        <v>4</v>
      </c>
      <c r="D9" s="61">
        <v>91</v>
      </c>
      <c r="E9" s="61">
        <v>67</v>
      </c>
      <c r="F9" s="61">
        <v>10</v>
      </c>
      <c r="G9" s="61">
        <v>3</v>
      </c>
      <c r="H9" s="61">
        <v>82</v>
      </c>
      <c r="I9" s="72">
        <v>2010</v>
      </c>
    </row>
    <row r="10" spans="1:9" s="65" customFormat="1" ht="45.2" customHeight="1">
      <c r="A10" s="63">
        <v>2011</v>
      </c>
      <c r="B10" s="61">
        <v>241</v>
      </c>
      <c r="C10" s="67">
        <v>24</v>
      </c>
      <c r="D10" s="61">
        <v>84</v>
      </c>
      <c r="E10" s="61">
        <v>64</v>
      </c>
      <c r="F10" s="61">
        <v>17</v>
      </c>
      <c r="G10" s="61">
        <v>10</v>
      </c>
      <c r="H10" s="61">
        <v>42</v>
      </c>
      <c r="I10" s="64">
        <v>2011</v>
      </c>
    </row>
    <row r="11" spans="1:9" s="65" customFormat="1" ht="45.2" customHeight="1">
      <c r="A11" s="63">
        <v>2012</v>
      </c>
      <c r="B11" s="61">
        <v>365</v>
      </c>
      <c r="C11" s="67">
        <v>6</v>
      </c>
      <c r="D11" s="61">
        <v>79</v>
      </c>
      <c r="E11" s="61">
        <v>152</v>
      </c>
      <c r="F11" s="61">
        <v>26</v>
      </c>
      <c r="G11" s="61">
        <v>24</v>
      </c>
      <c r="H11" s="61">
        <v>78</v>
      </c>
      <c r="I11" s="64">
        <v>2012</v>
      </c>
    </row>
    <row r="12" spans="1:9" s="65" customFormat="1" ht="45.2" customHeight="1">
      <c r="A12" s="63">
        <v>2013</v>
      </c>
      <c r="B12" s="61">
        <v>353</v>
      </c>
      <c r="C12" s="67">
        <v>14</v>
      </c>
      <c r="D12" s="61">
        <v>114</v>
      </c>
      <c r="E12" s="61">
        <v>119</v>
      </c>
      <c r="F12" s="61">
        <v>45</v>
      </c>
      <c r="G12" s="61">
        <v>6</v>
      </c>
      <c r="H12" s="61">
        <v>55</v>
      </c>
      <c r="I12" s="64">
        <v>2013</v>
      </c>
    </row>
    <row r="13" spans="1:9" s="65" customFormat="1" ht="45.2" customHeight="1">
      <c r="A13" s="63">
        <v>2014</v>
      </c>
      <c r="B13" s="61">
        <v>268</v>
      </c>
      <c r="C13" s="67">
        <v>13</v>
      </c>
      <c r="D13" s="61">
        <v>78</v>
      </c>
      <c r="E13" s="61">
        <v>70</v>
      </c>
      <c r="F13" s="61">
        <v>41</v>
      </c>
      <c r="G13" s="61">
        <v>15</v>
      </c>
      <c r="H13" s="61">
        <v>51</v>
      </c>
      <c r="I13" s="64">
        <v>2014</v>
      </c>
    </row>
    <row r="14" spans="1:9" s="65" customFormat="1" ht="45.2" customHeight="1">
      <c r="A14" s="63">
        <v>2015</v>
      </c>
      <c r="B14" s="61">
        <v>429</v>
      </c>
      <c r="C14" s="67">
        <v>14</v>
      </c>
      <c r="D14" s="61">
        <v>117</v>
      </c>
      <c r="E14" s="61">
        <v>159</v>
      </c>
      <c r="F14" s="61">
        <v>56</v>
      </c>
      <c r="G14" s="61">
        <v>15</v>
      </c>
      <c r="H14" s="61">
        <v>68</v>
      </c>
      <c r="I14" s="64">
        <v>2015</v>
      </c>
    </row>
    <row r="15" spans="1:9" s="65" customFormat="1" ht="45.2" customHeight="1">
      <c r="A15" s="63">
        <v>2016</v>
      </c>
      <c r="B15" s="61">
        <v>330</v>
      </c>
      <c r="C15" s="67">
        <v>7</v>
      </c>
      <c r="D15" s="61">
        <v>91</v>
      </c>
      <c r="E15" s="61">
        <v>109</v>
      </c>
      <c r="F15" s="61">
        <v>50</v>
      </c>
      <c r="G15" s="61">
        <v>15</v>
      </c>
      <c r="H15" s="61">
        <v>58</v>
      </c>
      <c r="I15" s="64">
        <v>2016</v>
      </c>
    </row>
    <row r="16" spans="1:9" s="66" customFormat="1" ht="45.2" customHeight="1">
      <c r="A16" s="68">
        <v>2017</v>
      </c>
      <c r="B16" s="62">
        <v>318</v>
      </c>
      <c r="C16" s="69">
        <v>3</v>
      </c>
      <c r="D16" s="62">
        <v>88</v>
      </c>
      <c r="E16" s="62">
        <v>106</v>
      </c>
      <c r="F16" s="62">
        <v>38</v>
      </c>
      <c r="G16" s="62">
        <v>18</v>
      </c>
      <c r="H16" s="62">
        <v>65</v>
      </c>
      <c r="I16" s="70">
        <v>2017</v>
      </c>
    </row>
    <row r="17" spans="1:9" s="3" customFormat="1" ht="15" customHeight="1">
      <c r="A17" s="35" t="s">
        <v>850</v>
      </c>
      <c r="F17" s="4"/>
      <c r="I17" s="58" t="s">
        <v>849</v>
      </c>
    </row>
    <row r="18" spans="1:9" s="3" customFormat="1" ht="15" customHeight="1">
      <c r="A18" s="3" t="s">
        <v>679</v>
      </c>
      <c r="F18" s="4"/>
      <c r="I18" s="6"/>
    </row>
    <row r="19" spans="1:9" ht="15" customHeight="1">
      <c r="A19" s="5"/>
      <c r="B19" s="12"/>
      <c r="C19" s="12"/>
      <c r="D19" s="14"/>
      <c r="E19" s="14"/>
      <c r="F19" s="15"/>
      <c r="G19" s="14"/>
      <c r="H19" s="14"/>
      <c r="I19" s="14"/>
    </row>
    <row r="20" spans="1:9" ht="15" customHeight="1"/>
    <row r="21" spans="1:9" ht="15" customHeight="1"/>
    <row r="22" spans="1:9" ht="15" customHeight="1"/>
    <row r="23" spans="1:9" ht="18.75" customHeight="1"/>
    <row r="24" spans="1:9" ht="15" customHeight="1"/>
    <row r="25" spans="1:9" ht="15" customHeight="1"/>
    <row r="26" spans="1:9" ht="15" customHeight="1"/>
    <row r="27" spans="1:9" ht="18.75" customHeight="1"/>
    <row r="28" spans="1:9" ht="15" customHeight="1"/>
    <row r="29" spans="1:9" ht="15.75" customHeight="1"/>
    <row r="30" spans="1:9" ht="15" customHeight="1"/>
    <row r="31" spans="1:9" ht="18.75" customHeight="1"/>
    <row r="32" spans="1:9" ht="15" customHeight="1"/>
    <row r="33" ht="15" customHeight="1"/>
    <row r="34" ht="15" customHeight="1"/>
    <row r="35" ht="15" customHeight="1"/>
    <row r="36" ht="18.75" customHeight="1"/>
    <row r="37" ht="15" customHeight="1"/>
    <row r="38" ht="15.75" customHeight="1"/>
    <row r="39" ht="15" customHeight="1"/>
    <row r="40" ht="15" customHeight="1"/>
    <row r="41" ht="18.75" customHeight="1"/>
    <row r="42" ht="15" customHeight="1"/>
    <row r="43" ht="15.75" customHeight="1"/>
    <row r="44" ht="15.75" customHeight="1"/>
    <row r="45" ht="17.25" customHeight="1"/>
    <row r="46" ht="15.75" customHeight="1"/>
    <row r="47" ht="15.75" customHeight="1"/>
    <row r="48" ht="15.75" customHeight="1"/>
  </sheetData>
  <mergeCells count="1">
    <mergeCell ref="G4:G5"/>
  </mergeCells>
  <phoneticPr fontId="11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499984740745262"/>
  </sheetPr>
  <dimension ref="A1:AC58"/>
  <sheetViews>
    <sheetView view="pageBreakPreview" workbookViewId="0">
      <pane xSplit="1" ySplit="6" topLeftCell="B7" activePane="bottomRight" state="frozen"/>
      <selection activeCell="F15" sqref="F15"/>
      <selection pane="topRight" activeCell="F15" sqref="F15"/>
      <selection pane="bottomLeft" activeCell="F15" sqref="F15"/>
      <selection pane="bottomRight" activeCell="I22" sqref="I22"/>
    </sheetView>
  </sheetViews>
  <sheetFormatPr defaultRowHeight="17.25"/>
  <cols>
    <col min="1" max="1" width="9.375" style="305" customWidth="1"/>
    <col min="2" max="8" width="9.25" style="305" customWidth="1"/>
    <col min="9" max="9" width="10.125" style="305" customWidth="1"/>
    <col min="10" max="11" width="9.875" style="305" customWidth="1"/>
    <col min="12" max="12" width="13.75" style="307" customWidth="1"/>
    <col min="13" max="13" width="5.625" style="305" customWidth="1"/>
    <col min="14" max="15" width="6.625" style="305" customWidth="1"/>
    <col min="16" max="18" width="5.625" style="305" customWidth="1"/>
    <col min="19" max="21" width="6.625" style="305" customWidth="1"/>
    <col min="22" max="22" width="8.625" style="307" customWidth="1"/>
    <col min="23" max="24" width="6.625" style="305" customWidth="1"/>
    <col min="25" max="25" width="10.625" style="307" customWidth="1"/>
    <col min="26" max="27" width="6.625" style="305" customWidth="1"/>
    <col min="28" max="28" width="9.75" style="305" customWidth="1"/>
    <col min="29" max="16384" width="9" style="307"/>
  </cols>
  <sheetData>
    <row r="1" spans="1:28" s="313" customFormat="1" ht="20.100000000000001" customHeight="1">
      <c r="A1" s="310" t="s">
        <v>1046</v>
      </c>
      <c r="B1" s="310"/>
      <c r="C1" s="310"/>
      <c r="D1" s="310"/>
      <c r="E1" s="310"/>
      <c r="F1" s="310"/>
      <c r="G1" s="310"/>
      <c r="H1" s="310"/>
      <c r="I1" s="310" t="s">
        <v>144</v>
      </c>
      <c r="J1" s="310"/>
      <c r="K1" s="310"/>
      <c r="L1" s="311"/>
      <c r="M1" s="310"/>
      <c r="N1" s="310"/>
      <c r="O1" s="310"/>
      <c r="P1" s="310"/>
      <c r="Q1" s="310"/>
      <c r="R1" s="310"/>
      <c r="S1" s="310"/>
      <c r="T1" s="310"/>
      <c r="U1" s="310"/>
      <c r="V1" s="311"/>
      <c r="W1" s="310"/>
      <c r="X1" s="310"/>
      <c r="Y1" s="311"/>
      <c r="Z1" s="310"/>
      <c r="AA1" s="310"/>
      <c r="AB1" s="310"/>
    </row>
    <row r="2" spans="1:28" s="319" customFormat="1" ht="20.100000000000001" customHeight="1" thickBot="1">
      <c r="A2" s="360" t="s">
        <v>497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1"/>
      <c r="O2" s="361"/>
      <c r="P2" s="360"/>
      <c r="Q2" s="360"/>
      <c r="R2" s="360"/>
      <c r="S2" s="361"/>
      <c r="T2" s="361"/>
      <c r="U2" s="361"/>
      <c r="V2" s="360"/>
      <c r="W2" s="361"/>
      <c r="X2" s="361"/>
      <c r="Y2" s="360"/>
      <c r="Z2" s="361"/>
      <c r="AA2" s="361"/>
      <c r="AB2" s="361" t="s">
        <v>243</v>
      </c>
    </row>
    <row r="3" spans="1:28" s="575" customFormat="1" ht="24.75" customHeight="1" thickTop="1">
      <c r="A3" s="1111" t="s">
        <v>498</v>
      </c>
      <c r="B3" s="534" t="s">
        <v>14</v>
      </c>
      <c r="C3" s="544"/>
      <c r="D3" s="544"/>
      <c r="E3" s="544"/>
      <c r="F3" s="1131" t="s">
        <v>15</v>
      </c>
      <c r="G3" s="1132"/>
      <c r="H3" s="1132"/>
      <c r="I3" s="536" t="s">
        <v>16</v>
      </c>
      <c r="J3" s="544"/>
      <c r="K3" s="572"/>
      <c r="L3" s="451" t="s">
        <v>712</v>
      </c>
      <c r="M3" s="535" t="s">
        <v>17</v>
      </c>
      <c r="N3" s="573"/>
      <c r="O3" s="573"/>
      <c r="P3" s="544"/>
      <c r="Q3" s="544"/>
      <c r="R3" s="544"/>
      <c r="S3" s="574"/>
      <c r="T3" s="574"/>
      <c r="U3" s="574"/>
      <c r="V3" s="536" t="s">
        <v>722</v>
      </c>
      <c r="W3" s="574"/>
      <c r="X3" s="574"/>
      <c r="Y3" s="1117" t="s">
        <v>723</v>
      </c>
      <c r="Z3" s="1118"/>
      <c r="AA3" s="1142"/>
      <c r="AB3" s="1114" t="s">
        <v>468</v>
      </c>
    </row>
    <row r="4" spans="1:28" s="575" customFormat="1" ht="21" customHeight="1">
      <c r="A4" s="1112"/>
      <c r="B4" s="1133"/>
      <c r="C4" s="534" t="s">
        <v>0</v>
      </c>
      <c r="D4" s="534" t="s">
        <v>1</v>
      </c>
      <c r="E4" s="534" t="s">
        <v>2</v>
      </c>
      <c r="F4" s="534" t="s">
        <v>3</v>
      </c>
      <c r="G4" s="534" t="s">
        <v>244</v>
      </c>
      <c r="H4" s="576" t="s">
        <v>4</v>
      </c>
      <c r="I4" s="1136"/>
      <c r="J4" s="459" t="s">
        <v>245</v>
      </c>
      <c r="K4" s="459" t="s">
        <v>5</v>
      </c>
      <c r="L4" s="576" t="s">
        <v>713</v>
      </c>
      <c r="M4" s="1139" t="s">
        <v>726</v>
      </c>
      <c r="N4" s="1140"/>
      <c r="O4" s="1141"/>
      <c r="P4" s="1139" t="s">
        <v>629</v>
      </c>
      <c r="Q4" s="1140"/>
      <c r="R4" s="1141"/>
      <c r="S4" s="1139" t="s">
        <v>628</v>
      </c>
      <c r="T4" s="1140"/>
      <c r="U4" s="1141"/>
      <c r="V4" s="576"/>
      <c r="W4" s="549" t="s">
        <v>721</v>
      </c>
      <c r="X4" s="549" t="s">
        <v>718</v>
      </c>
      <c r="Y4" s="534" t="s">
        <v>724</v>
      </c>
      <c r="Z4" s="549" t="s">
        <v>721</v>
      </c>
      <c r="AA4" s="549" t="s">
        <v>718</v>
      </c>
      <c r="AB4" s="1115"/>
    </row>
    <row r="5" spans="1:28" s="575" customFormat="1" ht="22.5" customHeight="1">
      <c r="A5" s="1112"/>
      <c r="B5" s="1134"/>
      <c r="C5" s="534"/>
      <c r="D5" s="534"/>
      <c r="E5" s="534"/>
      <c r="F5" s="534" t="s">
        <v>6</v>
      </c>
      <c r="G5" s="534" t="s">
        <v>6</v>
      </c>
      <c r="H5" s="577"/>
      <c r="I5" s="1137"/>
      <c r="J5" s="460" t="s">
        <v>7</v>
      </c>
      <c r="K5" s="460" t="s">
        <v>8</v>
      </c>
      <c r="L5" s="534" t="s">
        <v>714</v>
      </c>
      <c r="M5" s="578"/>
      <c r="N5" s="549" t="s">
        <v>721</v>
      </c>
      <c r="O5" s="549" t="s">
        <v>718</v>
      </c>
      <c r="P5" s="460" t="s">
        <v>724</v>
      </c>
      <c r="Q5" s="549" t="s">
        <v>717</v>
      </c>
      <c r="R5" s="549" t="s">
        <v>718</v>
      </c>
      <c r="S5" s="579"/>
      <c r="T5" s="549" t="s">
        <v>721</v>
      </c>
      <c r="U5" s="549" t="s">
        <v>718</v>
      </c>
      <c r="V5" s="534" t="s">
        <v>9</v>
      </c>
      <c r="W5" s="426"/>
      <c r="X5" s="580"/>
      <c r="Y5" s="534" t="s">
        <v>6</v>
      </c>
      <c r="Z5" s="426"/>
      <c r="AA5" s="580"/>
      <c r="AB5" s="1115"/>
    </row>
    <row r="6" spans="1:28" s="575" customFormat="1" ht="20.25" customHeight="1">
      <c r="A6" s="1113"/>
      <c r="B6" s="1135"/>
      <c r="C6" s="525" t="s">
        <v>10</v>
      </c>
      <c r="D6" s="525" t="s">
        <v>11</v>
      </c>
      <c r="E6" s="525" t="s">
        <v>479</v>
      </c>
      <c r="F6" s="525" t="s">
        <v>246</v>
      </c>
      <c r="G6" s="525" t="s">
        <v>247</v>
      </c>
      <c r="H6" s="526" t="s">
        <v>248</v>
      </c>
      <c r="I6" s="1138"/>
      <c r="J6" s="572" t="s">
        <v>12</v>
      </c>
      <c r="K6" s="572" t="s">
        <v>12</v>
      </c>
      <c r="L6" s="525" t="s">
        <v>715</v>
      </c>
      <c r="M6" s="581" t="s">
        <v>727</v>
      </c>
      <c r="N6" s="479" t="s">
        <v>719</v>
      </c>
      <c r="O6" s="479" t="s">
        <v>720</v>
      </c>
      <c r="P6" s="479" t="s">
        <v>193</v>
      </c>
      <c r="Q6" s="479" t="s">
        <v>719</v>
      </c>
      <c r="R6" s="479" t="s">
        <v>720</v>
      </c>
      <c r="S6" s="574" t="s">
        <v>249</v>
      </c>
      <c r="T6" s="479" t="s">
        <v>719</v>
      </c>
      <c r="U6" s="479" t="s">
        <v>720</v>
      </c>
      <c r="V6" s="525" t="s">
        <v>250</v>
      </c>
      <c r="W6" s="479" t="s">
        <v>719</v>
      </c>
      <c r="X6" s="479" t="s">
        <v>720</v>
      </c>
      <c r="Y6" s="525" t="s">
        <v>13</v>
      </c>
      <c r="Z6" s="479" t="s">
        <v>725</v>
      </c>
      <c r="AA6" s="479" t="s">
        <v>720</v>
      </c>
      <c r="AB6" s="1116"/>
    </row>
    <row r="7" spans="1:28" s="319" customFormat="1" ht="45.6" customHeight="1">
      <c r="A7" s="370">
        <v>2011</v>
      </c>
      <c r="B7" s="344">
        <f t="shared" ref="B7:B12" si="0">SUM(C7:E7)</f>
        <v>356</v>
      </c>
      <c r="C7" s="344">
        <v>304</v>
      </c>
      <c r="D7" s="344">
        <v>3</v>
      </c>
      <c r="E7" s="344">
        <v>49</v>
      </c>
      <c r="F7" s="344">
        <v>239</v>
      </c>
      <c r="G7" s="344">
        <v>4</v>
      </c>
      <c r="H7" s="344">
        <v>58796.06</v>
      </c>
      <c r="I7" s="555">
        <f t="shared" ref="I7:I12" si="1">SUM(J7:K7)</f>
        <v>2769850</v>
      </c>
      <c r="J7" s="555">
        <v>1186941</v>
      </c>
      <c r="K7" s="555">
        <v>1582909</v>
      </c>
      <c r="L7" s="344" t="s">
        <v>716</v>
      </c>
      <c r="M7" s="344">
        <v>7</v>
      </c>
      <c r="N7" s="344" t="s">
        <v>716</v>
      </c>
      <c r="O7" s="344" t="s">
        <v>716</v>
      </c>
      <c r="P7" s="344">
        <v>2</v>
      </c>
      <c r="Q7" s="344" t="s">
        <v>716</v>
      </c>
      <c r="R7" s="344" t="s">
        <v>716</v>
      </c>
      <c r="S7" s="344">
        <v>5</v>
      </c>
      <c r="T7" s="344" t="s">
        <v>716</v>
      </c>
      <c r="U7" s="344" t="s">
        <v>716</v>
      </c>
      <c r="V7" s="487">
        <v>8</v>
      </c>
      <c r="W7" s="344" t="s">
        <v>716</v>
      </c>
      <c r="X7" s="344" t="s">
        <v>716</v>
      </c>
      <c r="Y7" s="344">
        <v>4</v>
      </c>
      <c r="Z7" s="344" t="s">
        <v>716</v>
      </c>
      <c r="AA7" s="344" t="s">
        <v>716</v>
      </c>
      <c r="AB7" s="371">
        <v>2011</v>
      </c>
    </row>
    <row r="8" spans="1:28" s="319" customFormat="1" ht="45.6" customHeight="1">
      <c r="A8" s="370">
        <v>2012</v>
      </c>
      <c r="B8" s="344">
        <f t="shared" si="0"/>
        <v>353</v>
      </c>
      <c r="C8" s="344">
        <v>278</v>
      </c>
      <c r="D8" s="344">
        <v>5</v>
      </c>
      <c r="E8" s="344">
        <v>70</v>
      </c>
      <c r="F8" s="344">
        <v>267</v>
      </c>
      <c r="G8" s="344">
        <v>0</v>
      </c>
      <c r="H8" s="344">
        <v>46141</v>
      </c>
      <c r="I8" s="555">
        <f t="shared" si="1"/>
        <v>5975404</v>
      </c>
      <c r="J8" s="555">
        <v>2714142</v>
      </c>
      <c r="K8" s="555">
        <v>3261262</v>
      </c>
      <c r="L8" s="344" t="s">
        <v>716</v>
      </c>
      <c r="M8" s="344">
        <v>21</v>
      </c>
      <c r="N8" s="344" t="s">
        <v>716</v>
      </c>
      <c r="O8" s="344" t="s">
        <v>716</v>
      </c>
      <c r="P8" s="344">
        <v>6</v>
      </c>
      <c r="Q8" s="344" t="s">
        <v>716</v>
      </c>
      <c r="R8" s="344" t="s">
        <v>716</v>
      </c>
      <c r="S8" s="344">
        <v>15</v>
      </c>
      <c r="T8" s="344" t="s">
        <v>716</v>
      </c>
      <c r="U8" s="344" t="s">
        <v>716</v>
      </c>
      <c r="V8" s="487">
        <v>1</v>
      </c>
      <c r="W8" s="344" t="s">
        <v>716</v>
      </c>
      <c r="X8" s="344" t="s">
        <v>716</v>
      </c>
      <c r="Y8" s="344">
        <v>23</v>
      </c>
      <c r="Z8" s="344" t="s">
        <v>716</v>
      </c>
      <c r="AA8" s="344" t="s">
        <v>716</v>
      </c>
      <c r="AB8" s="371">
        <v>2012</v>
      </c>
    </row>
    <row r="9" spans="1:28" s="319" customFormat="1" ht="45.6" customHeight="1">
      <c r="A9" s="370">
        <v>2013</v>
      </c>
      <c r="B9" s="344">
        <f t="shared" si="0"/>
        <v>287</v>
      </c>
      <c r="C9" s="344">
        <v>221</v>
      </c>
      <c r="D9" s="344">
        <v>4</v>
      </c>
      <c r="E9" s="344">
        <v>62</v>
      </c>
      <c r="F9" s="344">
        <v>231</v>
      </c>
      <c r="G9" s="344">
        <v>3</v>
      </c>
      <c r="H9" s="344">
        <v>23677</v>
      </c>
      <c r="I9" s="555">
        <f t="shared" si="1"/>
        <v>8539732</v>
      </c>
      <c r="J9" s="555">
        <v>3633428</v>
      </c>
      <c r="K9" s="555">
        <v>4906304</v>
      </c>
      <c r="L9" s="487">
        <v>65641351</v>
      </c>
      <c r="M9" s="344">
        <v>27</v>
      </c>
      <c r="N9" s="344">
        <v>14</v>
      </c>
      <c r="O9" s="344">
        <v>13</v>
      </c>
      <c r="P9" s="344">
        <v>0</v>
      </c>
      <c r="Q9" s="344">
        <v>0</v>
      </c>
      <c r="R9" s="344">
        <v>0</v>
      </c>
      <c r="S9" s="344">
        <v>27</v>
      </c>
      <c r="T9" s="344">
        <v>14</v>
      </c>
      <c r="U9" s="344">
        <v>13</v>
      </c>
      <c r="V9" s="487">
        <v>9</v>
      </c>
      <c r="W9" s="344" t="s">
        <v>728</v>
      </c>
      <c r="X9" s="344" t="s">
        <v>728</v>
      </c>
      <c r="Y9" s="344">
        <v>7</v>
      </c>
      <c r="Z9" s="344" t="s">
        <v>728</v>
      </c>
      <c r="AA9" s="344" t="s">
        <v>728</v>
      </c>
      <c r="AB9" s="371">
        <v>2013</v>
      </c>
    </row>
    <row r="10" spans="1:28" s="319" customFormat="1" ht="45.6" customHeight="1">
      <c r="A10" s="370">
        <v>2014</v>
      </c>
      <c r="B10" s="344">
        <f t="shared" si="0"/>
        <v>336</v>
      </c>
      <c r="C10" s="344">
        <v>289</v>
      </c>
      <c r="D10" s="344">
        <v>4</v>
      </c>
      <c r="E10" s="344">
        <v>43</v>
      </c>
      <c r="F10" s="344">
        <v>186</v>
      </c>
      <c r="G10" s="344">
        <v>0</v>
      </c>
      <c r="H10" s="344">
        <v>40594</v>
      </c>
      <c r="I10" s="555">
        <f t="shared" si="1"/>
        <v>11036644</v>
      </c>
      <c r="J10" s="555">
        <v>4962247</v>
      </c>
      <c r="K10" s="555">
        <v>6074397</v>
      </c>
      <c r="L10" s="487">
        <v>56732593</v>
      </c>
      <c r="M10" s="344">
        <v>9</v>
      </c>
      <c r="N10" s="344">
        <v>6</v>
      </c>
      <c r="O10" s="344">
        <v>3</v>
      </c>
      <c r="P10" s="344">
        <v>2</v>
      </c>
      <c r="Q10" s="344">
        <v>1</v>
      </c>
      <c r="R10" s="344">
        <v>1</v>
      </c>
      <c r="S10" s="344">
        <v>7</v>
      </c>
      <c r="T10" s="344">
        <v>5</v>
      </c>
      <c r="U10" s="344">
        <v>2</v>
      </c>
      <c r="V10" s="487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71">
        <v>2014</v>
      </c>
    </row>
    <row r="11" spans="1:28" s="319" customFormat="1" ht="45.6" customHeight="1">
      <c r="A11" s="370">
        <v>2015</v>
      </c>
      <c r="B11" s="344">
        <f t="shared" si="0"/>
        <v>388</v>
      </c>
      <c r="C11" s="344">
        <v>327</v>
      </c>
      <c r="D11" s="344">
        <v>2</v>
      </c>
      <c r="E11" s="344">
        <v>59</v>
      </c>
      <c r="F11" s="344">
        <v>188</v>
      </c>
      <c r="G11" s="344">
        <v>7</v>
      </c>
      <c r="H11" s="344">
        <v>125528</v>
      </c>
      <c r="I11" s="555">
        <f t="shared" si="1"/>
        <v>13845181</v>
      </c>
      <c r="J11" s="555">
        <v>5970612</v>
      </c>
      <c r="K11" s="555">
        <v>7874569</v>
      </c>
      <c r="L11" s="487">
        <v>83604076</v>
      </c>
      <c r="M11" s="344">
        <v>16</v>
      </c>
      <c r="N11" s="344">
        <v>10</v>
      </c>
      <c r="O11" s="344">
        <v>6</v>
      </c>
      <c r="P11" s="344">
        <v>5</v>
      </c>
      <c r="Q11" s="344">
        <v>1</v>
      </c>
      <c r="R11" s="344">
        <v>4</v>
      </c>
      <c r="S11" s="344">
        <v>11</v>
      </c>
      <c r="T11" s="344">
        <v>9</v>
      </c>
      <c r="U11" s="344">
        <v>2</v>
      </c>
      <c r="V11" s="487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71">
        <v>2015</v>
      </c>
    </row>
    <row r="12" spans="1:28" s="319" customFormat="1" ht="45.6" customHeight="1">
      <c r="A12" s="370">
        <v>2016</v>
      </c>
      <c r="B12" s="344">
        <f t="shared" si="0"/>
        <v>308</v>
      </c>
      <c r="C12" s="344">
        <v>271</v>
      </c>
      <c r="D12" s="344">
        <v>5</v>
      </c>
      <c r="E12" s="344">
        <v>32</v>
      </c>
      <c r="F12" s="344">
        <v>264</v>
      </c>
      <c r="G12" s="344">
        <v>0</v>
      </c>
      <c r="H12" s="344">
        <v>54218</v>
      </c>
      <c r="I12" s="555">
        <f t="shared" si="1"/>
        <v>14442613</v>
      </c>
      <c r="J12" s="555">
        <v>5620916</v>
      </c>
      <c r="K12" s="555">
        <v>8821697</v>
      </c>
      <c r="L12" s="487">
        <v>97767059</v>
      </c>
      <c r="M12" s="344">
        <v>17</v>
      </c>
      <c r="N12" s="344">
        <v>14</v>
      </c>
      <c r="O12" s="344">
        <v>3</v>
      </c>
      <c r="P12" s="344">
        <v>1</v>
      </c>
      <c r="Q12" s="344">
        <v>1</v>
      </c>
      <c r="R12" s="344">
        <v>0</v>
      </c>
      <c r="S12" s="344">
        <v>16</v>
      </c>
      <c r="T12" s="344">
        <v>13</v>
      </c>
      <c r="U12" s="344">
        <v>3</v>
      </c>
      <c r="V12" s="487" t="s">
        <v>872</v>
      </c>
      <c r="W12" s="344" t="s">
        <v>656</v>
      </c>
      <c r="X12" s="344" t="s">
        <v>656</v>
      </c>
      <c r="Y12" s="344">
        <v>1</v>
      </c>
      <c r="Z12" s="344" t="s">
        <v>656</v>
      </c>
      <c r="AA12" s="344" t="s">
        <v>656</v>
      </c>
      <c r="AB12" s="371">
        <v>2016</v>
      </c>
    </row>
    <row r="13" spans="1:28" s="319" customFormat="1" ht="45.6" customHeight="1">
      <c r="A13" s="370">
        <v>2017</v>
      </c>
      <c r="B13" s="344">
        <v>335</v>
      </c>
      <c r="C13" s="344">
        <v>284</v>
      </c>
      <c r="D13" s="344">
        <v>5</v>
      </c>
      <c r="E13" s="344">
        <v>46</v>
      </c>
      <c r="F13" s="344">
        <v>223</v>
      </c>
      <c r="G13" s="344">
        <v>2</v>
      </c>
      <c r="H13" s="344">
        <v>38973</v>
      </c>
      <c r="I13" s="555">
        <v>11865069</v>
      </c>
      <c r="J13" s="555">
        <v>4019045</v>
      </c>
      <c r="K13" s="555">
        <v>7846024</v>
      </c>
      <c r="L13" s="487">
        <v>84492182</v>
      </c>
      <c r="M13" s="344">
        <v>18</v>
      </c>
      <c r="N13" s="344" t="s">
        <v>656</v>
      </c>
      <c r="O13" s="344" t="s">
        <v>656</v>
      </c>
      <c r="P13" s="344">
        <v>2</v>
      </c>
      <c r="Q13" s="344" t="s">
        <v>656</v>
      </c>
      <c r="R13" s="344" t="s">
        <v>656</v>
      </c>
      <c r="S13" s="344">
        <v>16</v>
      </c>
      <c r="T13" s="344" t="s">
        <v>656</v>
      </c>
      <c r="U13" s="344" t="s">
        <v>656</v>
      </c>
      <c r="V13" s="487">
        <v>5</v>
      </c>
      <c r="W13" s="344" t="s">
        <v>656</v>
      </c>
      <c r="X13" s="344" t="s">
        <v>656</v>
      </c>
      <c r="Y13" s="344">
        <v>0</v>
      </c>
      <c r="Z13" s="344">
        <v>0</v>
      </c>
      <c r="AA13" s="492">
        <v>0</v>
      </c>
      <c r="AB13" s="371">
        <v>2017</v>
      </c>
    </row>
    <row r="14" spans="1:28" s="319" customFormat="1" ht="45.6" customHeight="1">
      <c r="A14" s="370">
        <v>2018</v>
      </c>
      <c r="B14" s="343">
        <v>344</v>
      </c>
      <c r="C14" s="344">
        <v>302</v>
      </c>
      <c r="D14" s="344">
        <v>4</v>
      </c>
      <c r="E14" s="344">
        <v>38</v>
      </c>
      <c r="F14" s="344">
        <v>255</v>
      </c>
      <c r="G14" s="344">
        <v>9</v>
      </c>
      <c r="H14" s="344">
        <v>56018</v>
      </c>
      <c r="I14" s="555">
        <v>23595558</v>
      </c>
      <c r="J14" s="555">
        <v>10470541</v>
      </c>
      <c r="K14" s="555">
        <v>13125017</v>
      </c>
      <c r="L14" s="487">
        <v>105732244</v>
      </c>
      <c r="M14" s="344">
        <v>15</v>
      </c>
      <c r="N14" s="344" t="s">
        <v>885</v>
      </c>
      <c r="O14" s="344" t="s">
        <v>886</v>
      </c>
      <c r="P14" s="344">
        <v>3</v>
      </c>
      <c r="Q14" s="344" t="s">
        <v>885</v>
      </c>
      <c r="R14" s="344" t="s">
        <v>887</v>
      </c>
      <c r="S14" s="344">
        <v>12</v>
      </c>
      <c r="T14" s="344" t="s">
        <v>885</v>
      </c>
      <c r="U14" s="344" t="s">
        <v>888</v>
      </c>
      <c r="V14" s="487">
        <v>12</v>
      </c>
      <c r="W14" s="344" t="s">
        <v>885</v>
      </c>
      <c r="X14" s="344" t="s">
        <v>885</v>
      </c>
      <c r="Y14" s="344">
        <v>10</v>
      </c>
      <c r="Z14" s="344" t="s">
        <v>885</v>
      </c>
      <c r="AA14" s="344" t="s">
        <v>889</v>
      </c>
      <c r="AB14" s="371">
        <v>2018</v>
      </c>
    </row>
    <row r="15" spans="1:28" s="376" customFormat="1" ht="45.6" customHeight="1">
      <c r="A15" s="489">
        <v>2019</v>
      </c>
      <c r="B15" s="344">
        <v>295</v>
      </c>
      <c r="C15" s="344">
        <v>272</v>
      </c>
      <c r="D15" s="344">
        <v>0</v>
      </c>
      <c r="E15" s="344">
        <v>23</v>
      </c>
      <c r="F15" s="344">
        <v>218</v>
      </c>
      <c r="G15" s="344">
        <v>1</v>
      </c>
      <c r="H15" s="344">
        <v>33613</v>
      </c>
      <c r="I15" s="555">
        <v>5568694</v>
      </c>
      <c r="J15" s="555">
        <v>1882194</v>
      </c>
      <c r="K15" s="555">
        <v>3686500</v>
      </c>
      <c r="L15" s="487">
        <v>35288753</v>
      </c>
      <c r="M15" s="344">
        <v>8</v>
      </c>
      <c r="N15" s="344">
        <v>7</v>
      </c>
      <c r="O15" s="344">
        <v>1</v>
      </c>
      <c r="P15" s="344">
        <v>2</v>
      </c>
      <c r="Q15" s="344">
        <v>2</v>
      </c>
      <c r="R15" s="344">
        <v>0</v>
      </c>
      <c r="S15" s="344">
        <v>6</v>
      </c>
      <c r="T15" s="344">
        <v>5</v>
      </c>
      <c r="U15" s="344">
        <v>1</v>
      </c>
      <c r="V15" s="487">
        <v>2</v>
      </c>
      <c r="W15" s="344" t="s">
        <v>656</v>
      </c>
      <c r="X15" s="344" t="s">
        <v>656</v>
      </c>
      <c r="Y15" s="344">
        <v>0</v>
      </c>
      <c r="Z15" s="344" t="s">
        <v>656</v>
      </c>
      <c r="AA15" s="344" t="s">
        <v>656</v>
      </c>
      <c r="AB15" s="371">
        <v>2019</v>
      </c>
    </row>
    <row r="16" spans="1:28" s="376" customFormat="1" ht="45.6" customHeight="1">
      <c r="A16" s="981">
        <v>2020</v>
      </c>
      <c r="B16" s="497">
        <v>292</v>
      </c>
      <c r="C16" s="497">
        <v>273</v>
      </c>
      <c r="D16" s="497">
        <v>5</v>
      </c>
      <c r="E16" s="497">
        <v>14</v>
      </c>
      <c r="F16" s="497">
        <v>153</v>
      </c>
      <c r="G16" s="497">
        <v>2</v>
      </c>
      <c r="H16" s="497">
        <v>16499.900000000001</v>
      </c>
      <c r="I16" s="558">
        <v>4165645</v>
      </c>
      <c r="J16" s="558">
        <v>1571377</v>
      </c>
      <c r="K16" s="558">
        <v>2594268</v>
      </c>
      <c r="L16" s="498">
        <v>37354803</v>
      </c>
      <c r="M16" s="497">
        <v>19</v>
      </c>
      <c r="N16" s="497">
        <v>14</v>
      </c>
      <c r="O16" s="497">
        <v>5</v>
      </c>
      <c r="P16" s="497">
        <v>4</v>
      </c>
      <c r="Q16" s="497">
        <v>4</v>
      </c>
      <c r="R16" s="497">
        <v>0</v>
      </c>
      <c r="S16" s="497">
        <v>15</v>
      </c>
      <c r="T16" s="497">
        <v>10</v>
      </c>
      <c r="U16" s="497">
        <v>5</v>
      </c>
      <c r="V16" s="498">
        <v>3</v>
      </c>
      <c r="W16" s="497" t="s">
        <v>656</v>
      </c>
      <c r="X16" s="497" t="s">
        <v>656</v>
      </c>
      <c r="Y16" s="497">
        <v>1</v>
      </c>
      <c r="Z16" s="497" t="s">
        <v>656</v>
      </c>
      <c r="AA16" s="497" t="s">
        <v>656</v>
      </c>
      <c r="AB16" s="500">
        <v>2020</v>
      </c>
    </row>
    <row r="17" spans="1:28" s="455" customFormat="1" ht="14.1" customHeight="1">
      <c r="A17" s="502" t="s">
        <v>850</v>
      </c>
      <c r="B17" s="504"/>
      <c r="C17" s="504"/>
      <c r="D17" s="504"/>
      <c r="E17" s="504"/>
      <c r="F17" s="582"/>
      <c r="G17" s="504"/>
      <c r="H17" s="504"/>
      <c r="I17" s="504"/>
      <c r="J17" s="504"/>
      <c r="K17" s="504"/>
      <c r="L17" s="583"/>
      <c r="M17" s="504"/>
      <c r="N17" s="504"/>
      <c r="O17" s="504"/>
      <c r="P17" s="504"/>
      <c r="Q17" s="504"/>
      <c r="R17" s="504"/>
      <c r="S17" s="504"/>
      <c r="T17" s="504"/>
      <c r="U17" s="504"/>
      <c r="V17" s="583"/>
      <c r="W17" s="504"/>
      <c r="X17" s="504"/>
      <c r="Y17" s="503"/>
      <c r="Z17" s="504"/>
      <c r="AA17" s="504"/>
      <c r="AB17" s="506" t="s">
        <v>849</v>
      </c>
    </row>
    <row r="18" spans="1:28" ht="16.5" customHeight="1">
      <c r="N18" s="584"/>
      <c r="O18" s="584"/>
      <c r="S18" s="584"/>
      <c r="T18" s="584"/>
      <c r="U18" s="584"/>
      <c r="W18" s="584"/>
      <c r="X18" s="584"/>
      <c r="Z18" s="584"/>
      <c r="AA18" s="584"/>
    </row>
    <row r="19" spans="1:28" ht="16.5" customHeight="1">
      <c r="N19" s="584"/>
      <c r="O19" s="584"/>
      <c r="S19" s="584"/>
      <c r="T19" s="584"/>
      <c r="U19" s="584"/>
      <c r="W19" s="584"/>
      <c r="X19" s="584"/>
      <c r="Z19" s="584"/>
      <c r="AA19" s="584"/>
    </row>
    <row r="20" spans="1:28" ht="14.45" customHeight="1">
      <c r="N20" s="584"/>
      <c r="O20" s="584"/>
      <c r="S20" s="584"/>
      <c r="T20" s="584"/>
      <c r="U20" s="584"/>
      <c r="W20" s="584"/>
      <c r="X20" s="584"/>
      <c r="Z20" s="584"/>
      <c r="AA20" s="584"/>
    </row>
    <row r="21" spans="1:28" ht="19.5" customHeight="1">
      <c r="N21" s="584"/>
      <c r="O21" s="584"/>
      <c r="S21" s="584"/>
      <c r="T21" s="584"/>
      <c r="U21" s="584"/>
      <c r="W21" s="584"/>
      <c r="X21" s="584"/>
      <c r="Z21" s="584"/>
      <c r="AA21" s="584"/>
    </row>
    <row r="22" spans="1:28" ht="14.45" customHeight="1">
      <c r="N22" s="584"/>
      <c r="O22" s="584"/>
      <c r="S22" s="584"/>
      <c r="T22" s="584"/>
      <c r="U22" s="584"/>
      <c r="W22" s="584"/>
      <c r="X22" s="584"/>
      <c r="Z22" s="584"/>
      <c r="AA22" s="584"/>
    </row>
    <row r="23" spans="1:28" ht="14.45" customHeight="1">
      <c r="N23" s="584"/>
      <c r="O23" s="584"/>
      <c r="S23" s="584"/>
      <c r="T23" s="584"/>
      <c r="U23" s="584"/>
      <c r="W23" s="584"/>
      <c r="X23" s="584"/>
      <c r="Z23" s="584"/>
      <c r="AA23" s="584"/>
    </row>
    <row r="24" spans="1:28" ht="14.45" customHeight="1">
      <c r="N24" s="584"/>
      <c r="O24" s="584"/>
      <c r="S24" s="584"/>
      <c r="T24" s="584"/>
      <c r="U24" s="584"/>
      <c r="W24" s="584"/>
      <c r="X24" s="584"/>
      <c r="Z24" s="584"/>
      <c r="AA24" s="584"/>
    </row>
    <row r="25" spans="1:28" ht="14.45" customHeight="1">
      <c r="N25" s="584"/>
      <c r="O25" s="584"/>
      <c r="S25" s="584"/>
      <c r="T25" s="584"/>
      <c r="U25" s="584"/>
      <c r="W25" s="584"/>
      <c r="X25" s="584"/>
      <c r="Z25" s="584"/>
      <c r="AA25" s="584"/>
    </row>
    <row r="26" spans="1:28" ht="19.5" customHeight="1">
      <c r="N26" s="584"/>
      <c r="O26" s="584"/>
      <c r="S26" s="584"/>
      <c r="T26" s="584"/>
      <c r="U26" s="584"/>
      <c r="W26" s="584"/>
      <c r="X26" s="584"/>
      <c r="Z26" s="584"/>
      <c r="AA26" s="584"/>
    </row>
    <row r="27" spans="1:28" ht="14.45" customHeight="1">
      <c r="N27" s="584"/>
      <c r="O27" s="584"/>
      <c r="S27" s="584"/>
      <c r="T27" s="584"/>
      <c r="U27" s="584"/>
      <c r="W27" s="584"/>
      <c r="X27" s="584"/>
      <c r="Z27" s="584"/>
      <c r="AA27" s="584"/>
    </row>
    <row r="28" spans="1:28" ht="14.45" customHeight="1">
      <c r="N28" s="584"/>
      <c r="O28" s="584"/>
      <c r="S28" s="584"/>
      <c r="T28" s="584"/>
      <c r="U28" s="584"/>
      <c r="W28" s="584"/>
      <c r="X28" s="584"/>
      <c r="Z28" s="584"/>
      <c r="AA28" s="584"/>
    </row>
    <row r="29" spans="1:28" ht="14.45" customHeight="1">
      <c r="N29" s="584"/>
      <c r="O29" s="584"/>
      <c r="S29" s="584"/>
      <c r="T29" s="584"/>
      <c r="U29" s="584"/>
      <c r="W29" s="584"/>
      <c r="X29" s="584"/>
      <c r="Z29" s="584"/>
      <c r="AA29" s="584"/>
    </row>
    <row r="30" spans="1:28" ht="14.45" customHeight="1">
      <c r="N30" s="584"/>
      <c r="O30" s="584"/>
      <c r="S30" s="584"/>
      <c r="T30" s="584"/>
      <c r="U30" s="584"/>
      <c r="W30" s="584"/>
      <c r="X30" s="584"/>
      <c r="Z30" s="584"/>
      <c r="AA30" s="584"/>
    </row>
    <row r="31" spans="1:28" ht="19.5" customHeight="1">
      <c r="N31" s="584"/>
      <c r="O31" s="584"/>
      <c r="S31" s="584"/>
      <c r="T31" s="584"/>
      <c r="U31" s="584"/>
      <c r="W31" s="584"/>
      <c r="X31" s="584"/>
      <c r="Z31" s="584"/>
      <c r="AA31" s="584"/>
    </row>
    <row r="32" spans="1:28" ht="14.45" customHeight="1">
      <c r="N32" s="584"/>
      <c r="O32" s="584"/>
      <c r="S32" s="584"/>
      <c r="T32" s="584"/>
      <c r="U32" s="584"/>
      <c r="W32" s="584"/>
      <c r="X32" s="584"/>
      <c r="Z32" s="584"/>
      <c r="AA32" s="584"/>
    </row>
    <row r="33" spans="14:29" ht="14.45" customHeight="1">
      <c r="N33" s="584"/>
      <c r="O33" s="584"/>
      <c r="S33" s="584"/>
      <c r="T33" s="584"/>
      <c r="U33" s="584"/>
      <c r="W33" s="584"/>
      <c r="X33" s="584"/>
      <c r="Z33" s="584"/>
      <c r="AA33" s="584"/>
    </row>
    <row r="34" spans="14:29" ht="14.45" customHeight="1">
      <c r="N34" s="584"/>
      <c r="O34" s="584"/>
      <c r="S34" s="584"/>
      <c r="T34" s="584"/>
      <c r="U34" s="584"/>
      <c r="W34" s="584"/>
      <c r="X34" s="584"/>
      <c r="Z34" s="584"/>
      <c r="AA34" s="584"/>
    </row>
    <row r="35" spans="14:29" ht="14.45" customHeight="1">
      <c r="N35" s="584"/>
      <c r="O35" s="584"/>
      <c r="S35" s="584"/>
      <c r="T35" s="584"/>
      <c r="U35" s="584"/>
      <c r="W35" s="584"/>
      <c r="X35" s="584"/>
      <c r="Z35" s="584"/>
      <c r="AA35" s="584"/>
    </row>
    <row r="36" spans="14:29" ht="19.5" customHeight="1">
      <c r="N36" s="584"/>
      <c r="O36" s="584"/>
      <c r="S36" s="584"/>
      <c r="T36" s="584"/>
      <c r="U36" s="584"/>
      <c r="W36" s="584"/>
      <c r="X36" s="584"/>
      <c r="Z36" s="584"/>
      <c r="AA36" s="584"/>
    </row>
    <row r="37" spans="14:29" ht="14.45" customHeight="1">
      <c r="N37" s="584"/>
      <c r="O37" s="584"/>
      <c r="S37" s="584"/>
      <c r="T37" s="584"/>
      <c r="U37" s="584"/>
      <c r="W37" s="584"/>
      <c r="X37" s="584"/>
      <c r="Z37" s="584"/>
      <c r="AA37" s="584"/>
    </row>
    <row r="38" spans="14:29" ht="14.45" customHeight="1">
      <c r="N38" s="584"/>
      <c r="O38" s="584"/>
      <c r="S38" s="584"/>
      <c r="T38" s="584"/>
      <c r="U38" s="584"/>
      <c r="W38" s="584"/>
      <c r="X38" s="584"/>
      <c r="Z38" s="584"/>
      <c r="AA38" s="584"/>
    </row>
    <row r="39" spans="14:29" ht="14.45" customHeight="1">
      <c r="N39" s="584"/>
      <c r="O39" s="584"/>
      <c r="S39" s="584"/>
      <c r="T39" s="584"/>
      <c r="U39" s="584"/>
      <c r="W39" s="584"/>
      <c r="X39" s="584"/>
      <c r="Z39" s="584"/>
      <c r="AA39" s="584"/>
    </row>
    <row r="40" spans="14:29" ht="14.45" customHeight="1">
      <c r="N40" s="584"/>
      <c r="O40" s="584"/>
      <c r="S40" s="584"/>
      <c r="T40" s="584"/>
      <c r="U40" s="584"/>
      <c r="W40" s="584"/>
      <c r="X40" s="584"/>
      <c r="Z40" s="584"/>
      <c r="AA40" s="584"/>
    </row>
    <row r="41" spans="14:29" ht="19.5" customHeight="1">
      <c r="N41" s="584"/>
      <c r="O41" s="584"/>
      <c r="S41" s="584"/>
      <c r="T41" s="584"/>
      <c r="U41" s="584"/>
      <c r="W41" s="584"/>
      <c r="X41" s="584"/>
      <c r="Z41" s="584"/>
      <c r="AA41" s="584"/>
    </row>
    <row r="42" spans="14:29" ht="14.45" customHeight="1">
      <c r="N42" s="584"/>
      <c r="O42" s="584"/>
      <c r="S42" s="584"/>
      <c r="T42" s="584"/>
      <c r="U42" s="584"/>
      <c r="W42" s="584"/>
      <c r="X42" s="584"/>
      <c r="Z42" s="584"/>
      <c r="AA42" s="584"/>
    </row>
    <row r="43" spans="14:29" ht="14.45" customHeight="1">
      <c r="N43" s="584"/>
      <c r="O43" s="584"/>
      <c r="S43" s="584"/>
      <c r="T43" s="584"/>
      <c r="U43" s="584"/>
      <c r="W43" s="584"/>
      <c r="X43" s="584"/>
      <c r="Z43" s="584"/>
      <c r="AA43" s="584"/>
    </row>
    <row r="44" spans="14:29" ht="14.45" customHeight="1">
      <c r="N44" s="584"/>
      <c r="O44" s="584"/>
      <c r="S44" s="584"/>
      <c r="T44" s="584"/>
      <c r="U44" s="584"/>
      <c r="W44" s="584"/>
      <c r="X44" s="584"/>
      <c r="Z44" s="584"/>
      <c r="AA44" s="584"/>
    </row>
    <row r="45" spans="14:29" ht="14.45" customHeight="1">
      <c r="N45" s="584"/>
      <c r="O45" s="584"/>
      <c r="S45" s="584"/>
      <c r="T45" s="584"/>
      <c r="U45" s="584"/>
      <c r="W45" s="584"/>
      <c r="X45" s="584"/>
      <c r="Z45" s="584"/>
      <c r="AA45" s="584"/>
    </row>
    <row r="46" spans="14:29" ht="14.45" customHeight="1">
      <c r="N46" s="584"/>
      <c r="O46" s="584"/>
      <c r="S46" s="584"/>
      <c r="T46" s="584"/>
      <c r="U46" s="584"/>
      <c r="W46" s="584"/>
      <c r="X46" s="584"/>
      <c r="Z46" s="584"/>
      <c r="AA46" s="584"/>
    </row>
    <row r="47" spans="14:29" ht="5.25" customHeight="1">
      <c r="N47" s="584"/>
      <c r="O47" s="584"/>
      <c r="S47" s="584"/>
      <c r="T47" s="584"/>
      <c r="U47" s="584"/>
      <c r="W47" s="584"/>
      <c r="X47" s="584"/>
      <c r="Z47" s="584"/>
      <c r="AA47" s="584"/>
    </row>
    <row r="48" spans="14:29" ht="15.75" customHeight="1">
      <c r="N48" s="584"/>
      <c r="O48" s="584"/>
      <c r="S48" s="584"/>
      <c r="T48" s="584"/>
      <c r="U48" s="584"/>
      <c r="W48" s="584"/>
      <c r="X48" s="584"/>
      <c r="Z48" s="584"/>
      <c r="AA48" s="584"/>
      <c r="AC48" s="305"/>
    </row>
    <row r="49" spans="14:27" ht="15.75" customHeight="1">
      <c r="N49" s="584"/>
      <c r="O49" s="584"/>
      <c r="S49" s="584"/>
      <c r="T49" s="584"/>
      <c r="U49" s="584"/>
      <c r="W49" s="584"/>
      <c r="X49" s="584"/>
      <c r="Z49" s="584"/>
      <c r="AA49" s="584"/>
    </row>
    <row r="50" spans="14:27">
      <c r="N50" s="584"/>
      <c r="O50" s="584"/>
      <c r="S50" s="584"/>
      <c r="T50" s="584"/>
      <c r="U50" s="584"/>
      <c r="W50" s="584"/>
      <c r="X50" s="584"/>
      <c r="Z50" s="584"/>
      <c r="AA50" s="584"/>
    </row>
    <row r="51" spans="14:27">
      <c r="N51" s="584"/>
      <c r="O51" s="584"/>
      <c r="S51" s="584"/>
      <c r="T51" s="584"/>
      <c r="U51" s="584"/>
      <c r="W51" s="584"/>
      <c r="X51" s="584"/>
      <c r="Z51" s="584"/>
      <c r="AA51" s="584"/>
    </row>
    <row r="52" spans="14:27">
      <c r="N52" s="584"/>
      <c r="O52" s="584"/>
      <c r="S52" s="584"/>
      <c r="T52" s="584"/>
      <c r="U52" s="584"/>
      <c r="W52" s="584"/>
      <c r="X52" s="584"/>
      <c r="Z52" s="584"/>
      <c r="AA52" s="584"/>
    </row>
    <row r="53" spans="14:27">
      <c r="N53" s="584"/>
      <c r="O53" s="584"/>
      <c r="S53" s="584"/>
      <c r="T53" s="584"/>
      <c r="U53" s="584"/>
      <c r="W53" s="584"/>
      <c r="X53" s="584"/>
      <c r="Z53" s="584"/>
      <c r="AA53" s="584"/>
    </row>
    <row r="54" spans="14:27">
      <c r="N54" s="359"/>
      <c r="O54" s="359"/>
      <c r="S54" s="359"/>
      <c r="T54" s="359"/>
      <c r="U54" s="359"/>
      <c r="W54" s="359"/>
      <c r="X54" s="359"/>
      <c r="Z54" s="359"/>
      <c r="AA54" s="359"/>
    </row>
    <row r="55" spans="14:27">
      <c r="N55" s="359"/>
      <c r="O55" s="359"/>
      <c r="S55" s="359"/>
      <c r="T55" s="359"/>
      <c r="U55" s="359"/>
      <c r="W55" s="359"/>
      <c r="X55" s="359"/>
      <c r="Z55" s="359"/>
      <c r="AA55" s="359"/>
    </row>
    <row r="56" spans="14:27">
      <c r="N56" s="359"/>
      <c r="O56" s="359"/>
      <c r="S56" s="359"/>
      <c r="T56" s="359"/>
      <c r="U56" s="359"/>
      <c r="W56" s="359"/>
      <c r="X56" s="359"/>
      <c r="Z56" s="359"/>
      <c r="AA56" s="359"/>
    </row>
    <row r="57" spans="14:27">
      <c r="N57" s="359"/>
      <c r="O57" s="359"/>
      <c r="S57" s="359"/>
      <c r="T57" s="359"/>
      <c r="U57" s="359"/>
      <c r="W57" s="359"/>
      <c r="X57" s="359"/>
      <c r="Z57" s="359"/>
      <c r="AA57" s="359"/>
    </row>
    <row r="58" spans="14:27">
      <c r="N58" s="359"/>
      <c r="O58" s="359"/>
      <c r="S58" s="359"/>
      <c r="T58" s="359"/>
      <c r="U58" s="359"/>
      <c r="W58" s="359"/>
      <c r="X58" s="359"/>
      <c r="Z58" s="359"/>
      <c r="AA58" s="359"/>
    </row>
  </sheetData>
  <mergeCells count="9">
    <mergeCell ref="A3:A6"/>
    <mergeCell ref="AB3:AB6"/>
    <mergeCell ref="F3:H3"/>
    <mergeCell ref="B4:B6"/>
    <mergeCell ref="I4:I6"/>
    <mergeCell ref="P4:R4"/>
    <mergeCell ref="S4:U4"/>
    <mergeCell ref="Y3:AA3"/>
    <mergeCell ref="M4:O4"/>
  </mergeCells>
  <phoneticPr fontId="11" type="noConversion"/>
  <printOptions horizontalCentered="1" gridLinesSet="0"/>
  <pageMargins left="1.2204724409448819" right="1.2204724409448819" top="1.0236220472440944" bottom="2.3622047244094491" header="0" footer="0"/>
  <pageSetup paperSize="9" scale="60" orientation="portrait" useFirstPageNumber="1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 tint="-0.499984740745262"/>
  </sheetPr>
  <dimension ref="A1:N55"/>
  <sheetViews>
    <sheetView view="pageBreakPreview" zoomScaleSheetLayoutView="100" workbookViewId="0">
      <pane xSplit="1" ySplit="7" topLeftCell="B8" activePane="bottomRight" state="frozen"/>
      <selection activeCell="F15" sqref="F15"/>
      <selection pane="topRight" activeCell="F15" sqref="F15"/>
      <selection pane="bottomLeft" activeCell="F15" sqref="F15"/>
      <selection pane="bottomRight" activeCell="K26" sqref="K26"/>
    </sheetView>
  </sheetViews>
  <sheetFormatPr defaultRowHeight="17.25"/>
  <cols>
    <col min="1" max="1" width="10.75" style="365" customWidth="1"/>
    <col min="2" max="2" width="8.375" style="365" customWidth="1"/>
    <col min="3" max="3" width="12.625" style="365" customWidth="1"/>
    <col min="4" max="4" width="10.125" style="365" customWidth="1"/>
    <col min="5" max="5" width="7" style="365" customWidth="1"/>
    <col min="6" max="6" width="8.625" style="365" customWidth="1"/>
    <col min="7" max="7" width="10.125" style="365" customWidth="1"/>
    <col min="8" max="8" width="9.75" style="365" customWidth="1"/>
    <col min="9" max="9" width="10.125" style="365" customWidth="1"/>
    <col min="10" max="10" width="13.75" style="365" customWidth="1"/>
    <col min="11" max="11" width="13.625" style="365" customWidth="1"/>
    <col min="12" max="12" width="13" style="365" customWidth="1"/>
    <col min="13" max="13" width="13.25" style="365" customWidth="1"/>
    <col min="14" max="14" width="13.625" style="365" customWidth="1"/>
    <col min="15" max="16384" width="9" style="609"/>
  </cols>
  <sheetData>
    <row r="1" spans="1:14" s="585" customFormat="1" ht="20.100000000000001" customHeight="1">
      <c r="A1" s="1146" t="s">
        <v>1047</v>
      </c>
      <c r="B1" s="1146"/>
      <c r="C1" s="1146"/>
      <c r="D1" s="1146"/>
      <c r="E1" s="1146"/>
      <c r="F1" s="1146"/>
      <c r="G1" s="1146"/>
      <c r="H1" s="1146"/>
      <c r="I1" s="1146" t="s">
        <v>503</v>
      </c>
      <c r="J1" s="1146"/>
      <c r="K1" s="1146"/>
      <c r="L1" s="1146"/>
      <c r="M1" s="1146"/>
      <c r="N1" s="1146"/>
    </row>
    <row r="2" spans="1:14" s="355" customFormat="1" ht="20.100000000000001" customHeight="1" thickBot="1">
      <c r="A2" s="586" t="s">
        <v>433</v>
      </c>
      <c r="B2" s="586"/>
      <c r="C2" s="586"/>
      <c r="D2" s="586"/>
      <c r="E2" s="586"/>
      <c r="F2" s="586"/>
      <c r="G2" s="586"/>
      <c r="H2" s="586"/>
      <c r="I2" s="587"/>
      <c r="J2" s="586"/>
      <c r="K2" s="586"/>
      <c r="L2" s="586"/>
      <c r="M2" s="587"/>
      <c r="N2" s="587" t="s">
        <v>236</v>
      </c>
    </row>
    <row r="3" spans="1:14" s="355" customFormat="1" ht="27" customHeight="1" thickTop="1">
      <c r="A3" s="1143" t="s">
        <v>498</v>
      </c>
      <c r="B3" s="588"/>
      <c r="C3" s="1065" t="s">
        <v>564</v>
      </c>
      <c r="D3" s="1063"/>
      <c r="E3" s="1063"/>
      <c r="F3" s="1063"/>
      <c r="G3" s="1063"/>
      <c r="H3" s="1063"/>
      <c r="I3" s="1064"/>
      <c r="J3" s="588"/>
      <c r="K3" s="1065" t="s">
        <v>563</v>
      </c>
      <c r="L3" s="1064"/>
      <c r="M3" s="588"/>
      <c r="N3" s="1143" t="s">
        <v>468</v>
      </c>
    </row>
    <row r="4" spans="1:14" s="543" customFormat="1" ht="20.25" customHeight="1">
      <c r="A4" s="1144"/>
      <c r="B4" s="460" t="s">
        <v>157</v>
      </c>
      <c r="C4" s="589" t="s">
        <v>18</v>
      </c>
      <c r="D4" s="589" t="s">
        <v>19</v>
      </c>
      <c r="E4" s="589" t="s">
        <v>37</v>
      </c>
      <c r="F4" s="590" t="s">
        <v>39</v>
      </c>
      <c r="G4" s="534" t="s">
        <v>20</v>
      </c>
      <c r="H4" s="576" t="s">
        <v>21</v>
      </c>
      <c r="I4" s="591" t="s">
        <v>365</v>
      </c>
      <c r="J4" s="460" t="s">
        <v>22</v>
      </c>
      <c r="K4" s="592" t="s">
        <v>560</v>
      </c>
      <c r="L4" s="460" t="s">
        <v>23</v>
      </c>
      <c r="M4" s="593" t="s">
        <v>561</v>
      </c>
      <c r="N4" s="1144"/>
    </row>
    <row r="5" spans="1:14" s="543" customFormat="1" ht="20.25" customHeight="1">
      <c r="A5" s="1144"/>
      <c r="B5" s="460"/>
      <c r="C5" s="590" t="s">
        <v>24</v>
      </c>
      <c r="D5" s="589" t="s">
        <v>25</v>
      </c>
      <c r="E5" s="590" t="s">
        <v>38</v>
      </c>
      <c r="F5" s="590" t="s">
        <v>40</v>
      </c>
      <c r="G5" s="534"/>
      <c r="H5" s="534"/>
      <c r="I5" s="594"/>
      <c r="J5" s="595" t="s">
        <v>24</v>
      </c>
      <c r="K5" s="535"/>
      <c r="L5" s="460"/>
      <c r="M5" s="595" t="s">
        <v>562</v>
      </c>
      <c r="N5" s="1144"/>
    </row>
    <row r="6" spans="1:14" s="543" customFormat="1" ht="22.5" customHeight="1">
      <c r="A6" s="1144"/>
      <c r="B6" s="534"/>
      <c r="C6" s="590" t="s">
        <v>26</v>
      </c>
      <c r="D6" s="589"/>
      <c r="E6" s="590"/>
      <c r="F6" s="590"/>
      <c r="G6" s="534" t="s">
        <v>27</v>
      </c>
      <c r="H6" s="576"/>
      <c r="I6" s="596"/>
      <c r="J6" s="597"/>
      <c r="K6" s="535"/>
      <c r="L6" s="460" t="s">
        <v>28</v>
      </c>
      <c r="M6" s="580"/>
      <c r="N6" s="1144"/>
    </row>
    <row r="7" spans="1:14" s="543" customFormat="1" ht="22.5" customHeight="1">
      <c r="A7" s="1145"/>
      <c r="B7" s="526" t="s">
        <v>171</v>
      </c>
      <c r="C7" s="598" t="s">
        <v>29</v>
      </c>
      <c r="D7" s="599" t="s">
        <v>30</v>
      </c>
      <c r="E7" s="599" t="s">
        <v>251</v>
      </c>
      <c r="F7" s="598" t="s">
        <v>31</v>
      </c>
      <c r="G7" s="525" t="s">
        <v>32</v>
      </c>
      <c r="H7" s="526" t="s">
        <v>33</v>
      </c>
      <c r="I7" s="600" t="s">
        <v>479</v>
      </c>
      <c r="J7" s="479" t="s">
        <v>34</v>
      </c>
      <c r="K7" s="527" t="s">
        <v>252</v>
      </c>
      <c r="L7" s="479" t="s">
        <v>35</v>
      </c>
      <c r="M7" s="601" t="s">
        <v>36</v>
      </c>
      <c r="N7" s="1145"/>
    </row>
    <row r="8" spans="1:14" s="355" customFormat="1" ht="42.4" customHeight="1">
      <c r="A8" s="370">
        <v>2011</v>
      </c>
      <c r="B8" s="344">
        <f t="shared" ref="B8:B13" si="0">SUM(C8:M8)</f>
        <v>356</v>
      </c>
      <c r="C8" s="344">
        <v>85</v>
      </c>
      <c r="D8" s="344">
        <v>72</v>
      </c>
      <c r="E8" s="344">
        <v>3</v>
      </c>
      <c r="F8" s="344">
        <v>10</v>
      </c>
      <c r="G8" s="344">
        <v>3</v>
      </c>
      <c r="H8" s="344">
        <v>121</v>
      </c>
      <c r="I8" s="344">
        <v>10</v>
      </c>
      <c r="J8" s="344">
        <v>9</v>
      </c>
      <c r="K8" s="344">
        <v>1</v>
      </c>
      <c r="L8" s="344">
        <v>2</v>
      </c>
      <c r="M8" s="492">
        <v>40</v>
      </c>
      <c r="N8" s="371">
        <v>2011</v>
      </c>
    </row>
    <row r="9" spans="1:14" s="355" customFormat="1" ht="42.4" customHeight="1">
      <c r="A9" s="370">
        <v>2012</v>
      </c>
      <c r="B9" s="344">
        <f t="shared" si="0"/>
        <v>353</v>
      </c>
      <c r="C9" s="344">
        <v>74</v>
      </c>
      <c r="D9" s="344">
        <v>62</v>
      </c>
      <c r="E9" s="344">
        <v>1</v>
      </c>
      <c r="F9" s="344">
        <v>5</v>
      </c>
      <c r="G9" s="344">
        <v>3</v>
      </c>
      <c r="H9" s="344">
        <v>130</v>
      </c>
      <c r="I9" s="344">
        <v>3</v>
      </c>
      <c r="J9" s="344">
        <v>7</v>
      </c>
      <c r="K9" s="344">
        <v>2</v>
      </c>
      <c r="L9" s="344">
        <v>3</v>
      </c>
      <c r="M9" s="492">
        <v>63</v>
      </c>
      <c r="N9" s="371">
        <v>2012</v>
      </c>
    </row>
    <row r="10" spans="1:14" s="455" customFormat="1" ht="42.4" customHeight="1">
      <c r="A10" s="370">
        <v>2013</v>
      </c>
      <c r="B10" s="344">
        <f t="shared" si="0"/>
        <v>287</v>
      </c>
      <c r="C10" s="508">
        <v>73</v>
      </c>
      <c r="D10" s="508">
        <v>63</v>
      </c>
      <c r="E10" s="344">
        <v>1</v>
      </c>
      <c r="F10" s="344">
        <v>2</v>
      </c>
      <c r="G10" s="508">
        <v>3</v>
      </c>
      <c r="H10" s="508">
        <v>76</v>
      </c>
      <c r="I10" s="583">
        <v>3</v>
      </c>
      <c r="J10" s="508">
        <v>11</v>
      </c>
      <c r="K10" s="344">
        <v>1</v>
      </c>
      <c r="L10" s="508">
        <v>3</v>
      </c>
      <c r="M10" s="602">
        <v>51</v>
      </c>
      <c r="N10" s="371">
        <v>2013</v>
      </c>
    </row>
    <row r="11" spans="1:14" s="455" customFormat="1" ht="42.4" customHeight="1">
      <c r="A11" s="370">
        <v>2014</v>
      </c>
      <c r="B11" s="344">
        <f t="shared" si="0"/>
        <v>338</v>
      </c>
      <c r="C11" s="508">
        <v>83</v>
      </c>
      <c r="D11" s="508">
        <v>57</v>
      </c>
      <c r="E11" s="344">
        <v>1</v>
      </c>
      <c r="F11" s="344">
        <v>3</v>
      </c>
      <c r="G11" s="508">
        <v>2</v>
      </c>
      <c r="H11" s="508">
        <v>115</v>
      </c>
      <c r="I11" s="583">
        <v>28</v>
      </c>
      <c r="J11" s="508">
        <v>2</v>
      </c>
      <c r="K11" s="344">
        <v>3</v>
      </c>
      <c r="L11" s="508">
        <v>1</v>
      </c>
      <c r="M11" s="602">
        <v>43</v>
      </c>
      <c r="N11" s="371">
        <v>2014</v>
      </c>
    </row>
    <row r="12" spans="1:14" s="455" customFormat="1" ht="42.4" customHeight="1">
      <c r="A12" s="370">
        <v>2015</v>
      </c>
      <c r="B12" s="344">
        <f t="shared" si="0"/>
        <v>388</v>
      </c>
      <c r="C12" s="508">
        <v>51</v>
      </c>
      <c r="D12" s="508">
        <v>70</v>
      </c>
      <c r="E12" s="344">
        <v>0</v>
      </c>
      <c r="F12" s="344">
        <v>3</v>
      </c>
      <c r="G12" s="508">
        <v>4</v>
      </c>
      <c r="H12" s="508">
        <v>178</v>
      </c>
      <c r="I12" s="583">
        <v>21</v>
      </c>
      <c r="J12" s="508">
        <v>18</v>
      </c>
      <c r="K12" s="344">
        <v>2</v>
      </c>
      <c r="L12" s="508">
        <v>0</v>
      </c>
      <c r="M12" s="602">
        <v>41</v>
      </c>
      <c r="N12" s="371">
        <v>2015</v>
      </c>
    </row>
    <row r="13" spans="1:14" s="455" customFormat="1" ht="42.4" customHeight="1">
      <c r="A13" s="370">
        <v>2016</v>
      </c>
      <c r="B13" s="344">
        <f t="shared" si="0"/>
        <v>308</v>
      </c>
      <c r="C13" s="508">
        <v>73</v>
      </c>
      <c r="D13" s="508">
        <v>59</v>
      </c>
      <c r="E13" s="344">
        <v>1</v>
      </c>
      <c r="F13" s="344">
        <v>4</v>
      </c>
      <c r="G13" s="508">
        <v>3</v>
      </c>
      <c r="H13" s="508">
        <v>125</v>
      </c>
      <c r="I13" s="583">
        <v>6</v>
      </c>
      <c r="J13" s="508">
        <v>3</v>
      </c>
      <c r="K13" s="344">
        <v>1</v>
      </c>
      <c r="L13" s="508">
        <v>4</v>
      </c>
      <c r="M13" s="602">
        <v>29</v>
      </c>
      <c r="N13" s="371">
        <v>2016</v>
      </c>
    </row>
    <row r="14" spans="1:14" s="455" customFormat="1" ht="42.4" customHeight="1">
      <c r="A14" s="370">
        <v>2017</v>
      </c>
      <c r="B14" s="603">
        <v>335</v>
      </c>
      <c r="C14" s="508">
        <v>66</v>
      </c>
      <c r="D14" s="508">
        <v>66</v>
      </c>
      <c r="E14" s="344">
        <v>0</v>
      </c>
      <c r="F14" s="344">
        <v>5</v>
      </c>
      <c r="G14" s="508">
        <v>1</v>
      </c>
      <c r="H14" s="508">
        <v>143</v>
      </c>
      <c r="I14" s="583">
        <v>3</v>
      </c>
      <c r="J14" s="508">
        <v>4</v>
      </c>
      <c r="K14" s="344">
        <v>3</v>
      </c>
      <c r="L14" s="508">
        <v>2</v>
      </c>
      <c r="M14" s="602">
        <v>42</v>
      </c>
      <c r="N14" s="371">
        <v>2017</v>
      </c>
    </row>
    <row r="15" spans="1:14" s="455" customFormat="1" ht="42.4" customHeight="1">
      <c r="A15" s="370">
        <v>2018</v>
      </c>
      <c r="B15" s="603">
        <v>344</v>
      </c>
      <c r="C15" s="508">
        <v>84</v>
      </c>
      <c r="D15" s="508">
        <v>75</v>
      </c>
      <c r="E15" s="344">
        <v>6</v>
      </c>
      <c r="F15" s="344">
        <v>16</v>
      </c>
      <c r="G15" s="508">
        <v>7</v>
      </c>
      <c r="H15" s="508">
        <v>108</v>
      </c>
      <c r="I15" s="583">
        <v>6</v>
      </c>
      <c r="J15" s="508">
        <v>2</v>
      </c>
      <c r="K15" s="344">
        <v>2</v>
      </c>
      <c r="L15" s="508">
        <v>2</v>
      </c>
      <c r="M15" s="508">
        <v>36</v>
      </c>
      <c r="N15" s="371">
        <v>2018</v>
      </c>
    </row>
    <row r="16" spans="1:14" s="604" customFormat="1" ht="42.4" customHeight="1">
      <c r="A16" s="489">
        <v>2019</v>
      </c>
      <c r="B16" s="508">
        <v>295</v>
      </c>
      <c r="C16" s="508">
        <v>61</v>
      </c>
      <c r="D16" s="508">
        <v>59</v>
      </c>
      <c r="E16" s="344">
        <v>0</v>
      </c>
      <c r="F16" s="344">
        <v>7</v>
      </c>
      <c r="G16" s="508">
        <v>2</v>
      </c>
      <c r="H16" s="508">
        <v>137</v>
      </c>
      <c r="I16" s="583">
        <v>6</v>
      </c>
      <c r="J16" s="508">
        <v>3</v>
      </c>
      <c r="K16" s="344">
        <v>0</v>
      </c>
      <c r="L16" s="508">
        <v>0</v>
      </c>
      <c r="M16" s="508">
        <v>20</v>
      </c>
      <c r="N16" s="371">
        <v>2019</v>
      </c>
    </row>
    <row r="17" spans="1:14" s="604" customFormat="1" ht="42.4" customHeight="1">
      <c r="A17" s="981">
        <v>2020</v>
      </c>
      <c r="B17" s="985">
        <v>292</v>
      </c>
      <c r="C17" s="985">
        <v>55</v>
      </c>
      <c r="D17" s="985">
        <v>55</v>
      </c>
      <c r="E17" s="497">
        <v>1</v>
      </c>
      <c r="F17" s="497">
        <v>15</v>
      </c>
      <c r="G17" s="985">
        <v>2</v>
      </c>
      <c r="H17" s="985">
        <v>134</v>
      </c>
      <c r="I17" s="986">
        <v>11</v>
      </c>
      <c r="J17" s="985">
        <v>2</v>
      </c>
      <c r="K17" s="497">
        <v>2</v>
      </c>
      <c r="L17" s="985">
        <v>3</v>
      </c>
      <c r="M17" s="985">
        <v>12</v>
      </c>
      <c r="N17" s="500">
        <v>2020</v>
      </c>
    </row>
    <row r="18" spans="1:14" s="604" customFormat="1" ht="14.25" customHeight="1">
      <c r="A18" s="502" t="s">
        <v>850</v>
      </c>
      <c r="B18" s="605"/>
      <c r="C18" s="605"/>
      <c r="D18" s="605"/>
      <c r="E18" s="605"/>
      <c r="F18" s="606"/>
      <c r="G18" s="605"/>
      <c r="H18" s="605"/>
      <c r="I18" s="607"/>
      <c r="J18" s="605"/>
      <c r="K18" s="605"/>
      <c r="L18" s="605"/>
      <c r="N18" s="506" t="s">
        <v>849</v>
      </c>
    </row>
    <row r="19" spans="1:14" ht="14.45" customHeight="1">
      <c r="B19" s="514"/>
      <c r="C19" s="514"/>
      <c r="D19" s="514"/>
      <c r="E19" s="514"/>
      <c r="F19" s="513"/>
      <c r="G19" s="514"/>
      <c r="H19" s="514"/>
      <c r="I19" s="608"/>
      <c r="J19" s="514"/>
      <c r="K19" s="514"/>
      <c r="L19" s="514"/>
      <c r="M19" s="609"/>
    </row>
    <row r="20" spans="1:14" ht="14.45" customHeight="1">
      <c r="B20" s="514"/>
      <c r="C20" s="514"/>
      <c r="D20" s="514"/>
      <c r="E20" s="514"/>
      <c r="F20" s="513"/>
      <c r="G20" s="514"/>
      <c r="H20" s="514"/>
      <c r="I20" s="608"/>
      <c r="J20" s="514"/>
      <c r="K20" s="514"/>
      <c r="L20" s="514"/>
      <c r="M20" s="609"/>
    </row>
    <row r="21" spans="1:14" ht="14.45" customHeight="1">
      <c r="B21" s="514"/>
      <c r="C21" s="514"/>
      <c r="D21" s="514"/>
      <c r="E21" s="514"/>
      <c r="F21" s="513"/>
      <c r="G21" s="514"/>
      <c r="H21" s="514"/>
      <c r="I21" s="608"/>
      <c r="J21" s="514"/>
      <c r="K21" s="514"/>
      <c r="L21" s="514"/>
      <c r="M21" s="609"/>
    </row>
    <row r="22" spans="1:14" ht="19.5" customHeight="1">
      <c r="B22" s="514"/>
      <c r="C22" s="514"/>
      <c r="D22" s="514"/>
      <c r="E22" s="514"/>
      <c r="F22" s="513"/>
      <c r="G22" s="609"/>
      <c r="H22" s="609"/>
      <c r="I22" s="609"/>
      <c r="J22" s="609"/>
      <c r="K22" s="609"/>
      <c r="L22" s="609"/>
      <c r="M22" s="609"/>
      <c r="N22" s="609"/>
    </row>
    <row r="23" spans="1:14" ht="14.45" customHeight="1">
      <c r="B23" s="514"/>
      <c r="C23" s="514"/>
      <c r="D23" s="514"/>
      <c r="E23" s="514"/>
      <c r="F23" s="513"/>
      <c r="G23" s="514"/>
      <c r="H23" s="514"/>
      <c r="I23" s="608"/>
      <c r="J23" s="514"/>
      <c r="K23" s="514"/>
      <c r="L23" s="514"/>
      <c r="M23" s="609"/>
    </row>
    <row r="24" spans="1:14" ht="14.45" customHeight="1">
      <c r="B24" s="514"/>
      <c r="C24" s="514"/>
      <c r="D24" s="514"/>
      <c r="E24" s="514"/>
      <c r="F24" s="513"/>
      <c r="G24" s="514"/>
      <c r="H24" s="514"/>
      <c r="I24" s="608"/>
      <c r="J24" s="514"/>
      <c r="K24" s="514"/>
      <c r="L24" s="514"/>
      <c r="M24" s="609"/>
    </row>
    <row r="25" spans="1:14" ht="14.45" customHeight="1">
      <c r="B25" s="514"/>
      <c r="C25" s="514"/>
      <c r="D25" s="514"/>
      <c r="E25" s="514"/>
      <c r="F25" s="513"/>
      <c r="G25" s="514"/>
      <c r="H25" s="514"/>
      <c r="I25" s="608"/>
      <c r="J25" s="514"/>
      <c r="K25" s="514"/>
      <c r="L25" s="514"/>
      <c r="M25" s="609"/>
    </row>
    <row r="26" spans="1:14" ht="14.45" customHeight="1">
      <c r="B26" s="514"/>
      <c r="C26" s="514"/>
      <c r="D26" s="514"/>
      <c r="E26" s="514"/>
      <c r="F26" s="513"/>
      <c r="G26" s="514"/>
      <c r="H26" s="514"/>
      <c r="I26" s="608"/>
      <c r="J26" s="514"/>
      <c r="K26" s="514"/>
      <c r="L26" s="514"/>
      <c r="M26" s="609"/>
    </row>
    <row r="27" spans="1:14" ht="19.5" customHeight="1">
      <c r="B27" s="514"/>
      <c r="C27" s="514"/>
      <c r="D27" s="514"/>
      <c r="E27" s="514"/>
      <c r="F27" s="513"/>
      <c r="G27" s="514"/>
      <c r="H27" s="514"/>
      <c r="I27" s="608"/>
      <c r="J27" s="514"/>
      <c r="K27" s="514"/>
      <c r="L27" s="514"/>
      <c r="M27" s="609"/>
    </row>
    <row r="28" spans="1:14" ht="14.45" customHeight="1">
      <c r="B28" s="514"/>
      <c r="C28" s="514"/>
      <c r="D28" s="514"/>
      <c r="E28" s="514"/>
      <c r="F28" s="513"/>
      <c r="G28" s="514"/>
      <c r="H28" s="514"/>
      <c r="I28" s="608"/>
      <c r="J28" s="514"/>
      <c r="K28" s="514"/>
      <c r="L28" s="514"/>
      <c r="M28" s="609"/>
    </row>
    <row r="29" spans="1:14" ht="14.45" customHeight="1">
      <c r="B29" s="514"/>
      <c r="C29" s="514"/>
      <c r="D29" s="514"/>
      <c r="E29" s="514"/>
      <c r="F29" s="513"/>
      <c r="G29" s="514"/>
      <c r="H29" s="514"/>
      <c r="I29" s="608"/>
      <c r="J29" s="514"/>
      <c r="K29" s="514"/>
      <c r="L29" s="514"/>
      <c r="M29" s="609"/>
    </row>
    <row r="30" spans="1:14" ht="14.45" customHeight="1">
      <c r="B30" s="514"/>
      <c r="C30" s="514"/>
      <c r="D30" s="514"/>
      <c r="E30" s="514"/>
      <c r="F30" s="513"/>
      <c r="G30" s="514"/>
      <c r="H30" s="514"/>
      <c r="I30" s="608"/>
      <c r="J30" s="514"/>
      <c r="K30" s="514"/>
      <c r="L30" s="514"/>
      <c r="M30" s="609"/>
    </row>
    <row r="31" spans="1:14" ht="14.45" customHeight="1">
      <c r="B31" s="514"/>
      <c r="C31" s="514"/>
      <c r="D31" s="514"/>
      <c r="E31" s="514"/>
      <c r="F31" s="514"/>
      <c r="G31" s="514"/>
      <c r="H31" s="514"/>
      <c r="I31" s="608"/>
      <c r="J31" s="514"/>
      <c r="K31" s="514"/>
      <c r="L31" s="514"/>
      <c r="M31" s="609"/>
    </row>
    <row r="32" spans="1:14" ht="19.5" customHeight="1">
      <c r="B32" s="514"/>
      <c r="C32" s="514"/>
      <c r="D32" s="514"/>
      <c r="E32" s="514"/>
      <c r="F32" s="514"/>
      <c r="G32" s="514"/>
      <c r="H32" s="514"/>
      <c r="I32" s="608"/>
      <c r="J32" s="514"/>
      <c r="K32" s="514"/>
      <c r="L32" s="514"/>
      <c r="M32" s="609"/>
    </row>
    <row r="33" spans="2:13" ht="14.45" customHeight="1">
      <c r="B33" s="514"/>
      <c r="C33" s="514"/>
      <c r="D33" s="514"/>
      <c r="E33" s="514"/>
      <c r="F33" s="514"/>
      <c r="G33" s="514"/>
      <c r="H33" s="514"/>
      <c r="I33" s="608"/>
      <c r="J33" s="514"/>
      <c r="K33" s="514"/>
      <c r="L33" s="514"/>
      <c r="M33" s="609"/>
    </row>
    <row r="34" spans="2:13" ht="14.45" customHeight="1">
      <c r="B34" s="514"/>
      <c r="C34" s="514"/>
      <c r="D34" s="514"/>
      <c r="E34" s="514"/>
      <c r="F34" s="514"/>
      <c r="G34" s="514"/>
      <c r="H34" s="514"/>
      <c r="I34" s="608"/>
      <c r="J34" s="514"/>
      <c r="K34" s="514"/>
      <c r="L34" s="514"/>
      <c r="M34" s="609"/>
    </row>
    <row r="35" spans="2:13" ht="14.45" customHeight="1">
      <c r="B35" s="514"/>
      <c r="C35" s="514"/>
      <c r="D35" s="514"/>
      <c r="E35" s="514"/>
      <c r="F35" s="514"/>
      <c r="G35" s="514"/>
      <c r="H35" s="514"/>
      <c r="I35" s="608"/>
      <c r="J35" s="514"/>
      <c r="K35" s="514"/>
      <c r="L35" s="514"/>
      <c r="M35" s="609"/>
    </row>
    <row r="36" spans="2:13" ht="14.45" customHeight="1">
      <c r="B36" s="514"/>
      <c r="C36" s="514"/>
      <c r="D36" s="514"/>
      <c r="E36" s="514"/>
      <c r="F36" s="514"/>
      <c r="G36" s="514"/>
      <c r="H36" s="514"/>
      <c r="I36" s="608"/>
      <c r="J36" s="514"/>
      <c r="K36" s="514"/>
      <c r="L36" s="514"/>
      <c r="M36" s="609"/>
    </row>
    <row r="37" spans="2:13" ht="18.75" customHeight="1">
      <c r="B37" s="514"/>
      <c r="C37" s="514"/>
      <c r="D37" s="514"/>
      <c r="E37" s="514"/>
      <c r="F37" s="514"/>
      <c r="G37" s="514"/>
      <c r="H37" s="514"/>
      <c r="I37" s="608"/>
      <c r="J37" s="514"/>
      <c r="K37" s="514"/>
      <c r="L37" s="514"/>
      <c r="M37" s="609"/>
    </row>
    <row r="38" spans="2:13" ht="14.45" customHeight="1">
      <c r="B38" s="514"/>
      <c r="C38" s="514"/>
      <c r="D38" s="514"/>
      <c r="E38" s="514"/>
      <c r="F38" s="514"/>
      <c r="G38" s="514"/>
      <c r="H38" s="514"/>
      <c r="I38" s="608"/>
      <c r="J38" s="514"/>
      <c r="K38" s="514"/>
      <c r="L38" s="514"/>
      <c r="M38" s="609"/>
    </row>
    <row r="39" spans="2:13" ht="14.45" customHeight="1">
      <c r="B39" s="514"/>
      <c r="C39" s="514"/>
      <c r="D39" s="514"/>
      <c r="E39" s="514"/>
      <c r="F39" s="514"/>
      <c r="G39" s="514"/>
      <c r="H39" s="514"/>
      <c r="I39" s="608"/>
      <c r="J39" s="514"/>
      <c r="K39" s="514"/>
      <c r="L39" s="514"/>
      <c r="M39" s="609"/>
    </row>
    <row r="40" spans="2:13" ht="14.45" customHeight="1">
      <c r="B40" s="514"/>
      <c r="C40" s="514"/>
      <c r="D40" s="514"/>
      <c r="E40" s="514"/>
      <c r="F40" s="514"/>
      <c r="G40" s="514"/>
      <c r="H40" s="514"/>
      <c r="I40" s="608"/>
      <c r="J40" s="514"/>
      <c r="K40" s="514"/>
      <c r="L40" s="514"/>
      <c r="M40" s="609"/>
    </row>
    <row r="41" spans="2:13" ht="14.45" customHeight="1">
      <c r="B41" s="514"/>
      <c r="C41" s="514"/>
      <c r="D41" s="514"/>
      <c r="E41" s="514"/>
      <c r="F41" s="514"/>
      <c r="G41" s="514"/>
      <c r="H41" s="514"/>
      <c r="I41" s="608"/>
      <c r="J41" s="514"/>
      <c r="K41" s="514"/>
      <c r="L41" s="514"/>
      <c r="M41" s="609"/>
    </row>
    <row r="42" spans="2:13" ht="18.95" customHeight="1">
      <c r="B42" s="514"/>
      <c r="C42" s="514"/>
      <c r="D42" s="514"/>
      <c r="E42" s="514"/>
      <c r="F42" s="514"/>
      <c r="G42" s="514"/>
      <c r="H42" s="514"/>
      <c r="I42" s="608"/>
      <c r="J42" s="514"/>
      <c r="K42" s="514"/>
      <c r="L42" s="514"/>
      <c r="M42" s="609"/>
    </row>
    <row r="43" spans="2:13" ht="14.45" customHeight="1">
      <c r="I43" s="608"/>
      <c r="M43" s="609"/>
    </row>
    <row r="44" spans="2:13" ht="14.45" customHeight="1">
      <c r="I44" s="608"/>
      <c r="M44" s="609"/>
    </row>
    <row r="45" spans="2:13" ht="14.45" customHeight="1">
      <c r="I45" s="608"/>
      <c r="M45" s="609"/>
    </row>
    <row r="46" spans="2:13" ht="14.45" customHeight="1">
      <c r="I46" s="608"/>
      <c r="M46" s="609"/>
    </row>
    <row r="47" spans="2:13" ht="14.45" customHeight="1">
      <c r="I47" s="608"/>
      <c r="M47" s="609"/>
    </row>
    <row r="48" spans="2:13" ht="5.25" customHeight="1">
      <c r="I48" s="608"/>
      <c r="M48" s="609"/>
    </row>
    <row r="49" spans="9:13" ht="15.75" customHeight="1">
      <c r="I49" s="608"/>
      <c r="M49" s="609"/>
    </row>
    <row r="50" spans="9:13">
      <c r="I50" s="608"/>
      <c r="M50" s="609"/>
    </row>
    <row r="51" spans="9:13">
      <c r="I51" s="608"/>
      <c r="M51" s="609"/>
    </row>
    <row r="52" spans="9:13">
      <c r="I52" s="608"/>
      <c r="M52" s="609"/>
    </row>
    <row r="53" spans="9:13">
      <c r="I53" s="608"/>
      <c r="M53" s="609"/>
    </row>
    <row r="54" spans="9:13">
      <c r="I54" s="608"/>
      <c r="M54" s="609"/>
    </row>
    <row r="55" spans="9:13">
      <c r="I55" s="610"/>
    </row>
  </sheetData>
  <mergeCells count="6">
    <mergeCell ref="A3:A7"/>
    <mergeCell ref="N3:N7"/>
    <mergeCell ref="K3:L3"/>
    <mergeCell ref="C3:I3"/>
    <mergeCell ref="I1:N1"/>
    <mergeCell ref="A1:H1"/>
  </mergeCells>
  <phoneticPr fontId="11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V68"/>
  <sheetViews>
    <sheetView view="pageBreakPreview" zoomScaleNormal="115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Y16" sqref="Y16"/>
    </sheetView>
  </sheetViews>
  <sheetFormatPr defaultRowHeight="17.25"/>
  <cols>
    <col min="1" max="1" width="8.25" style="674" customWidth="1"/>
    <col min="2" max="2" width="8.375" style="674" customWidth="1"/>
    <col min="3" max="3" width="7" style="674" customWidth="1"/>
    <col min="4" max="4" width="6.75" style="674" customWidth="1"/>
    <col min="5" max="5" width="7.125" style="674" customWidth="1"/>
    <col min="6" max="6" width="5.5" style="674" customWidth="1"/>
    <col min="7" max="7" width="6.625" style="674" customWidth="1"/>
    <col min="8" max="8" width="7.125" style="675" customWidth="1"/>
    <col min="9" max="9" width="6.5" style="674" customWidth="1"/>
    <col min="10" max="10" width="7" style="674" customWidth="1"/>
    <col min="11" max="11" width="6.875" style="674" customWidth="1"/>
    <col min="12" max="12" width="7.125" style="674" customWidth="1"/>
    <col min="13" max="13" width="6" style="674" customWidth="1"/>
    <col min="14" max="14" width="7" style="674" customWidth="1"/>
    <col min="15" max="15" width="6.125" style="674" customWidth="1"/>
    <col min="16" max="16" width="6.625" style="674" customWidth="1"/>
    <col min="17" max="17" width="6.125" style="674" customWidth="1"/>
    <col min="18" max="18" width="7.875" style="674" customWidth="1"/>
    <col min="19" max="19" width="8" style="674" customWidth="1"/>
    <col min="20" max="20" width="7.25" style="674" customWidth="1"/>
    <col min="21" max="21" width="6.875" style="674" customWidth="1"/>
    <col min="22" max="22" width="8.5" style="674" customWidth="1"/>
    <col min="23" max="16384" width="9" style="167"/>
  </cols>
  <sheetData>
    <row r="1" spans="1:22" s="611" customFormat="1" ht="20.100000000000001" customHeight="1">
      <c r="A1" s="1147" t="s">
        <v>1048</v>
      </c>
      <c r="B1" s="1147"/>
      <c r="C1" s="1147"/>
      <c r="D1" s="1147"/>
      <c r="E1" s="1147"/>
      <c r="F1" s="1147"/>
      <c r="G1" s="1147"/>
      <c r="H1" s="1147"/>
      <c r="I1" s="1147"/>
      <c r="J1" s="1147"/>
      <c r="K1" s="1147"/>
      <c r="L1" s="1147" t="s">
        <v>565</v>
      </c>
      <c r="M1" s="1147"/>
      <c r="N1" s="1147"/>
      <c r="O1" s="1147"/>
      <c r="P1" s="1147"/>
      <c r="Q1" s="1147"/>
      <c r="R1" s="1147"/>
      <c r="S1" s="1147"/>
      <c r="T1" s="1147"/>
      <c r="U1" s="1147"/>
      <c r="V1" s="1147"/>
    </row>
    <row r="2" spans="1:22" s="172" customFormat="1" ht="20.100000000000001" customHeight="1" thickBot="1">
      <c r="A2" s="612" t="s">
        <v>433</v>
      </c>
      <c r="B2" s="613"/>
      <c r="C2" s="614"/>
      <c r="D2" s="612"/>
      <c r="E2" s="612"/>
      <c r="F2" s="612"/>
      <c r="G2" s="615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V2" s="616" t="s">
        <v>566</v>
      </c>
    </row>
    <row r="3" spans="1:22" s="172" customFormat="1" ht="20.100000000000001" customHeight="1" thickTop="1">
      <c r="B3" s="617"/>
      <c r="C3" s="1148" t="s">
        <v>567</v>
      </c>
      <c r="D3" s="1149"/>
      <c r="E3" s="1150"/>
      <c r="F3" s="1148" t="s">
        <v>568</v>
      </c>
      <c r="G3" s="1149"/>
      <c r="H3" s="1149"/>
      <c r="I3" s="1149"/>
      <c r="J3" s="1149"/>
      <c r="K3" s="1149"/>
      <c r="L3" s="1149"/>
      <c r="M3" s="1149" t="s">
        <v>569</v>
      </c>
      <c r="N3" s="1149"/>
      <c r="O3" s="1149"/>
      <c r="P3" s="1149"/>
      <c r="Q3" s="1150"/>
      <c r="R3" s="618" t="s">
        <v>570</v>
      </c>
      <c r="S3" s="619" t="s">
        <v>571</v>
      </c>
      <c r="T3" s="620" t="s">
        <v>572</v>
      </c>
      <c r="U3" s="621" t="s">
        <v>1032</v>
      </c>
      <c r="V3" s="622"/>
    </row>
    <row r="4" spans="1:22" s="179" customFormat="1" ht="20.100000000000001" customHeight="1">
      <c r="A4" s="623"/>
      <c r="B4" s="624" t="s">
        <v>573</v>
      </c>
      <c r="C4" s="625" t="s">
        <v>574</v>
      </c>
      <c r="D4" s="625" t="s">
        <v>575</v>
      </c>
      <c r="E4" s="625" t="s">
        <v>576</v>
      </c>
      <c r="F4" s="625" t="s">
        <v>577</v>
      </c>
      <c r="G4" s="625" t="s">
        <v>578</v>
      </c>
      <c r="H4" s="626" t="s">
        <v>579</v>
      </c>
      <c r="I4" s="626" t="s">
        <v>580</v>
      </c>
      <c r="J4" s="626" t="s">
        <v>581</v>
      </c>
      <c r="K4" s="627" t="s">
        <v>582</v>
      </c>
      <c r="L4" s="628" t="s">
        <v>583</v>
      </c>
      <c r="M4" s="629" t="s">
        <v>584</v>
      </c>
      <c r="N4" s="629" t="s">
        <v>585</v>
      </c>
      <c r="O4" s="629" t="s">
        <v>586</v>
      </c>
      <c r="P4" s="629" t="s">
        <v>578</v>
      </c>
      <c r="Q4" s="626" t="s">
        <v>1033</v>
      </c>
      <c r="R4" s="630" t="s">
        <v>587</v>
      </c>
      <c r="S4" s="631" t="s">
        <v>618</v>
      </c>
      <c r="T4" s="630"/>
      <c r="U4" s="632"/>
      <c r="V4" s="632"/>
    </row>
    <row r="5" spans="1:22" s="179" customFormat="1" ht="20.100000000000001" customHeight="1">
      <c r="A5" s="623" t="s">
        <v>108</v>
      </c>
      <c r="B5" s="624"/>
      <c r="C5" s="624"/>
      <c r="D5" s="624"/>
      <c r="E5" s="624"/>
      <c r="F5" s="624"/>
      <c r="G5" s="633" t="s">
        <v>588</v>
      </c>
      <c r="H5" s="630" t="s">
        <v>589</v>
      </c>
      <c r="I5" s="630" t="s">
        <v>590</v>
      </c>
      <c r="J5" s="630" t="s">
        <v>590</v>
      </c>
      <c r="K5" s="633" t="s">
        <v>590</v>
      </c>
      <c r="L5" s="631" t="s">
        <v>591</v>
      </c>
      <c r="M5" s="630"/>
      <c r="N5" s="630" t="s">
        <v>590</v>
      </c>
      <c r="O5" s="630"/>
      <c r="P5" s="630" t="s">
        <v>592</v>
      </c>
      <c r="Q5" s="630"/>
      <c r="R5" s="630" t="s">
        <v>619</v>
      </c>
      <c r="S5" s="631" t="s">
        <v>593</v>
      </c>
      <c r="T5" s="630"/>
      <c r="V5" s="632" t="s">
        <v>380</v>
      </c>
    </row>
    <row r="6" spans="1:22" s="179" customFormat="1" ht="20.100000000000001" customHeight="1">
      <c r="A6" s="623"/>
      <c r="B6" s="633"/>
      <c r="C6" s="633"/>
      <c r="D6" s="633"/>
      <c r="E6" s="633" t="s">
        <v>379</v>
      </c>
      <c r="F6" s="633"/>
      <c r="G6" s="633" t="s">
        <v>594</v>
      </c>
      <c r="H6" s="630" t="s">
        <v>595</v>
      </c>
      <c r="I6" s="630" t="s">
        <v>596</v>
      </c>
      <c r="J6" s="630" t="s">
        <v>597</v>
      </c>
      <c r="K6" s="633" t="s">
        <v>598</v>
      </c>
      <c r="L6" s="631" t="s">
        <v>599</v>
      </c>
      <c r="M6" s="630" t="s">
        <v>600</v>
      </c>
      <c r="N6" s="630" t="s">
        <v>601</v>
      </c>
      <c r="O6" s="630" t="s">
        <v>600</v>
      </c>
      <c r="P6" s="633" t="s">
        <v>594</v>
      </c>
      <c r="Q6" s="630" t="s">
        <v>600</v>
      </c>
      <c r="R6" s="630" t="s">
        <v>602</v>
      </c>
      <c r="S6" s="631" t="s">
        <v>603</v>
      </c>
      <c r="T6" s="630" t="s">
        <v>604</v>
      </c>
      <c r="U6" s="623"/>
      <c r="V6" s="632"/>
    </row>
    <row r="7" spans="1:22" s="179" customFormat="1" ht="20.100000000000001" customHeight="1">
      <c r="A7" s="634"/>
      <c r="B7" s="635" t="s">
        <v>171</v>
      </c>
      <c r="C7" s="635" t="s">
        <v>605</v>
      </c>
      <c r="D7" s="636" t="s">
        <v>606</v>
      </c>
      <c r="E7" s="635" t="s">
        <v>605</v>
      </c>
      <c r="F7" s="635" t="s">
        <v>607</v>
      </c>
      <c r="G7" s="635" t="s">
        <v>608</v>
      </c>
      <c r="H7" s="637" t="s">
        <v>609</v>
      </c>
      <c r="I7" s="638" t="s">
        <v>610</v>
      </c>
      <c r="J7" s="637" t="s">
        <v>609</v>
      </c>
      <c r="K7" s="639" t="s">
        <v>609</v>
      </c>
      <c r="L7" s="640" t="s">
        <v>611</v>
      </c>
      <c r="M7" s="636" t="s">
        <v>612</v>
      </c>
      <c r="N7" s="637" t="s">
        <v>609</v>
      </c>
      <c r="O7" s="641" t="s">
        <v>613</v>
      </c>
      <c r="P7" s="636" t="s">
        <v>614</v>
      </c>
      <c r="Q7" s="636" t="s">
        <v>379</v>
      </c>
      <c r="R7" s="636" t="s">
        <v>615</v>
      </c>
      <c r="S7" s="642" t="s">
        <v>616</v>
      </c>
      <c r="T7" s="636" t="s">
        <v>617</v>
      </c>
      <c r="U7" s="180" t="s">
        <v>379</v>
      </c>
      <c r="V7" s="643"/>
    </row>
    <row r="8" spans="1:22" s="648" customFormat="1" ht="65.099999999999994" customHeight="1">
      <c r="A8" s="644">
        <v>2011</v>
      </c>
      <c r="B8" s="645">
        <v>356</v>
      </c>
      <c r="C8" s="645">
        <v>30</v>
      </c>
      <c r="D8" s="645">
        <v>10</v>
      </c>
      <c r="E8" s="646">
        <v>6</v>
      </c>
      <c r="F8" s="645">
        <v>0</v>
      </c>
      <c r="G8" s="645">
        <v>1</v>
      </c>
      <c r="H8" s="645">
        <v>10</v>
      </c>
      <c r="I8" s="645">
        <v>1</v>
      </c>
      <c r="J8" s="645">
        <v>1</v>
      </c>
      <c r="K8" s="645">
        <v>1</v>
      </c>
      <c r="L8" s="645">
        <v>114</v>
      </c>
      <c r="M8" s="645">
        <v>7</v>
      </c>
      <c r="N8" s="645">
        <v>1</v>
      </c>
      <c r="O8" s="645">
        <v>11</v>
      </c>
      <c r="P8" s="645">
        <v>3</v>
      </c>
      <c r="Q8" s="645">
        <v>35</v>
      </c>
      <c r="R8" s="646">
        <v>0</v>
      </c>
      <c r="S8" s="645">
        <v>44</v>
      </c>
      <c r="T8" s="645">
        <v>40</v>
      </c>
      <c r="U8" s="647">
        <v>41</v>
      </c>
      <c r="V8" s="633">
        <v>2011</v>
      </c>
    </row>
    <row r="9" spans="1:22" s="172" customFormat="1" ht="65.099999999999994" customHeight="1">
      <c r="A9" s="644">
        <v>2012</v>
      </c>
      <c r="B9" s="645">
        <v>353</v>
      </c>
      <c r="C9" s="645">
        <v>26</v>
      </c>
      <c r="D9" s="645">
        <v>17</v>
      </c>
      <c r="E9" s="646">
        <v>4</v>
      </c>
      <c r="F9" s="645">
        <v>1</v>
      </c>
      <c r="G9" s="645">
        <v>5</v>
      </c>
      <c r="H9" s="645">
        <v>3</v>
      </c>
      <c r="I9" s="645">
        <v>0</v>
      </c>
      <c r="J9" s="645">
        <v>4</v>
      </c>
      <c r="K9" s="645">
        <v>0</v>
      </c>
      <c r="L9" s="645">
        <v>98</v>
      </c>
      <c r="M9" s="645">
        <v>15</v>
      </c>
      <c r="N9" s="645">
        <v>1</v>
      </c>
      <c r="O9" s="645">
        <v>14</v>
      </c>
      <c r="P9" s="645">
        <v>4</v>
      </c>
      <c r="Q9" s="645">
        <v>47</v>
      </c>
      <c r="R9" s="646">
        <v>0</v>
      </c>
      <c r="S9" s="645">
        <v>35</v>
      </c>
      <c r="T9" s="645">
        <v>33</v>
      </c>
      <c r="U9" s="647">
        <v>46</v>
      </c>
      <c r="V9" s="633">
        <v>2012</v>
      </c>
    </row>
    <row r="10" spans="1:22" s="172" customFormat="1" ht="65.099999999999994" customHeight="1">
      <c r="A10" s="644">
        <v>2013</v>
      </c>
      <c r="B10" s="645">
        <v>287</v>
      </c>
      <c r="C10" s="645">
        <v>37</v>
      </c>
      <c r="D10" s="645">
        <v>16</v>
      </c>
      <c r="E10" s="646">
        <v>3</v>
      </c>
      <c r="F10" s="645">
        <v>2</v>
      </c>
      <c r="G10" s="645">
        <v>2</v>
      </c>
      <c r="H10" s="645">
        <v>3</v>
      </c>
      <c r="I10" s="645">
        <v>3</v>
      </c>
      <c r="J10" s="645">
        <v>1</v>
      </c>
      <c r="K10" s="645">
        <v>2</v>
      </c>
      <c r="L10" s="645">
        <v>84</v>
      </c>
      <c r="M10" s="645">
        <v>5</v>
      </c>
      <c r="N10" s="645">
        <v>0</v>
      </c>
      <c r="O10" s="645">
        <v>13</v>
      </c>
      <c r="P10" s="645">
        <v>4</v>
      </c>
      <c r="Q10" s="645">
        <v>35</v>
      </c>
      <c r="R10" s="646">
        <v>0</v>
      </c>
      <c r="S10" s="645">
        <v>38</v>
      </c>
      <c r="T10" s="645">
        <v>15</v>
      </c>
      <c r="U10" s="647">
        <v>24</v>
      </c>
      <c r="V10" s="633">
        <v>2013</v>
      </c>
    </row>
    <row r="11" spans="1:22" s="172" customFormat="1" ht="65.099999999999994" customHeight="1">
      <c r="A11" s="644">
        <v>2014</v>
      </c>
      <c r="B11" s="645">
        <v>338</v>
      </c>
      <c r="C11" s="645">
        <v>30</v>
      </c>
      <c r="D11" s="645">
        <v>21</v>
      </c>
      <c r="E11" s="646">
        <v>4</v>
      </c>
      <c r="F11" s="645">
        <v>0</v>
      </c>
      <c r="G11" s="645">
        <v>4</v>
      </c>
      <c r="H11" s="645">
        <v>6</v>
      </c>
      <c r="I11" s="645">
        <v>2</v>
      </c>
      <c r="J11" s="645">
        <v>0</v>
      </c>
      <c r="K11" s="645">
        <v>0</v>
      </c>
      <c r="L11" s="645">
        <v>116</v>
      </c>
      <c r="M11" s="645">
        <v>3</v>
      </c>
      <c r="N11" s="645">
        <v>1</v>
      </c>
      <c r="O11" s="645">
        <v>8</v>
      </c>
      <c r="P11" s="645">
        <v>0</v>
      </c>
      <c r="Q11" s="645">
        <v>31</v>
      </c>
      <c r="R11" s="646">
        <v>0</v>
      </c>
      <c r="S11" s="645">
        <v>31</v>
      </c>
      <c r="T11" s="645">
        <v>31</v>
      </c>
      <c r="U11" s="647">
        <v>50</v>
      </c>
      <c r="V11" s="633">
        <v>2014</v>
      </c>
    </row>
    <row r="12" spans="1:22" s="172" customFormat="1" ht="65.099999999999994" customHeight="1">
      <c r="A12" s="644">
        <v>2015</v>
      </c>
      <c r="B12" s="645">
        <v>388</v>
      </c>
      <c r="C12" s="645">
        <v>31</v>
      </c>
      <c r="D12" s="645">
        <v>31</v>
      </c>
      <c r="E12" s="646">
        <v>6</v>
      </c>
      <c r="F12" s="645">
        <v>1</v>
      </c>
      <c r="G12" s="645">
        <v>0</v>
      </c>
      <c r="H12" s="645">
        <v>5</v>
      </c>
      <c r="I12" s="645">
        <v>1</v>
      </c>
      <c r="J12" s="645">
        <v>0</v>
      </c>
      <c r="K12" s="645">
        <v>0</v>
      </c>
      <c r="L12" s="645">
        <v>95</v>
      </c>
      <c r="M12" s="645">
        <v>2</v>
      </c>
      <c r="N12" s="645">
        <v>3</v>
      </c>
      <c r="O12" s="645">
        <v>6</v>
      </c>
      <c r="P12" s="645">
        <v>4</v>
      </c>
      <c r="Q12" s="645">
        <v>29</v>
      </c>
      <c r="R12" s="646">
        <v>0</v>
      </c>
      <c r="S12" s="645">
        <v>41</v>
      </c>
      <c r="T12" s="645">
        <v>41</v>
      </c>
      <c r="U12" s="647">
        <v>92</v>
      </c>
      <c r="V12" s="633">
        <v>2015</v>
      </c>
    </row>
    <row r="13" spans="1:22" s="172" customFormat="1" ht="65.099999999999994" customHeight="1">
      <c r="A13" s="644">
        <v>2016</v>
      </c>
      <c r="B13" s="645">
        <v>308</v>
      </c>
      <c r="C13" s="645">
        <v>22</v>
      </c>
      <c r="D13" s="645">
        <v>20</v>
      </c>
      <c r="E13" s="646">
        <v>2</v>
      </c>
      <c r="F13" s="645">
        <v>0</v>
      </c>
      <c r="G13" s="645">
        <v>0</v>
      </c>
      <c r="H13" s="645">
        <v>3</v>
      </c>
      <c r="I13" s="645">
        <v>2</v>
      </c>
      <c r="J13" s="645">
        <v>1</v>
      </c>
      <c r="K13" s="645">
        <v>0</v>
      </c>
      <c r="L13" s="645">
        <v>88</v>
      </c>
      <c r="M13" s="645">
        <v>2</v>
      </c>
      <c r="N13" s="645">
        <v>2</v>
      </c>
      <c r="O13" s="645">
        <v>17</v>
      </c>
      <c r="P13" s="645">
        <v>9</v>
      </c>
      <c r="Q13" s="645">
        <v>38</v>
      </c>
      <c r="R13" s="646">
        <v>0</v>
      </c>
      <c r="S13" s="645">
        <v>33</v>
      </c>
      <c r="T13" s="645">
        <v>31</v>
      </c>
      <c r="U13" s="647">
        <v>38</v>
      </c>
      <c r="V13" s="633">
        <v>2016</v>
      </c>
    </row>
    <row r="14" spans="1:22" s="172" customFormat="1" ht="65.099999999999994" customHeight="1">
      <c r="A14" s="644">
        <v>2017</v>
      </c>
      <c r="B14" s="645">
        <v>335</v>
      </c>
      <c r="C14" s="645">
        <v>28</v>
      </c>
      <c r="D14" s="645">
        <v>20</v>
      </c>
      <c r="E14" s="646">
        <v>5</v>
      </c>
      <c r="F14" s="645">
        <v>1</v>
      </c>
      <c r="G14" s="645">
        <v>2</v>
      </c>
      <c r="H14" s="645">
        <v>9</v>
      </c>
      <c r="I14" s="645">
        <v>3</v>
      </c>
      <c r="J14" s="645">
        <v>2</v>
      </c>
      <c r="K14" s="645">
        <v>2</v>
      </c>
      <c r="L14" s="645">
        <v>97</v>
      </c>
      <c r="M14" s="645">
        <v>1</v>
      </c>
      <c r="N14" s="645">
        <v>3</v>
      </c>
      <c r="O14" s="645">
        <v>12</v>
      </c>
      <c r="P14" s="645">
        <v>4</v>
      </c>
      <c r="Q14" s="645">
        <v>34</v>
      </c>
      <c r="R14" s="646">
        <v>0</v>
      </c>
      <c r="S14" s="645">
        <v>32</v>
      </c>
      <c r="T14" s="645">
        <v>31</v>
      </c>
      <c r="U14" s="647">
        <v>49</v>
      </c>
      <c r="V14" s="633">
        <v>2017</v>
      </c>
    </row>
    <row r="15" spans="1:22" s="172" customFormat="1" ht="65.099999999999994" customHeight="1">
      <c r="A15" s="644">
        <v>2018</v>
      </c>
      <c r="B15" s="988">
        <v>344</v>
      </c>
      <c r="C15" s="645">
        <v>21</v>
      </c>
      <c r="D15" s="645">
        <v>15</v>
      </c>
      <c r="E15" s="646">
        <v>11</v>
      </c>
      <c r="F15" s="645">
        <v>1</v>
      </c>
      <c r="G15" s="645">
        <v>2</v>
      </c>
      <c r="H15" s="645">
        <v>9</v>
      </c>
      <c r="I15" s="645" t="s">
        <v>882</v>
      </c>
      <c r="J15" s="645">
        <v>1</v>
      </c>
      <c r="K15" s="645" t="s">
        <v>880</v>
      </c>
      <c r="L15" s="645">
        <v>97</v>
      </c>
      <c r="M15" s="645">
        <v>1</v>
      </c>
      <c r="N15" s="645">
        <v>1</v>
      </c>
      <c r="O15" s="645">
        <v>13</v>
      </c>
      <c r="P15" s="645">
        <v>2</v>
      </c>
      <c r="Q15" s="645">
        <v>55</v>
      </c>
      <c r="R15" s="646">
        <v>1</v>
      </c>
      <c r="S15" s="645">
        <v>33</v>
      </c>
      <c r="T15" s="645">
        <v>16</v>
      </c>
      <c r="U15" s="647">
        <v>65</v>
      </c>
      <c r="V15" s="633">
        <v>2018</v>
      </c>
    </row>
    <row r="16" spans="1:22" s="172" customFormat="1" ht="65.099999999999994" customHeight="1">
      <c r="A16" s="987">
        <v>2019</v>
      </c>
      <c r="B16" s="645">
        <v>295</v>
      </c>
      <c r="C16" s="645">
        <v>20</v>
      </c>
      <c r="D16" s="645">
        <v>12</v>
      </c>
      <c r="E16" s="646">
        <v>6</v>
      </c>
      <c r="F16" s="645">
        <v>0</v>
      </c>
      <c r="G16" s="645">
        <v>4</v>
      </c>
      <c r="H16" s="645">
        <v>5</v>
      </c>
      <c r="I16" s="645">
        <v>1</v>
      </c>
      <c r="J16" s="645">
        <v>5</v>
      </c>
      <c r="K16" s="645">
        <v>1</v>
      </c>
      <c r="L16" s="645">
        <v>52</v>
      </c>
      <c r="M16" s="645">
        <v>0</v>
      </c>
      <c r="N16" s="645">
        <v>2</v>
      </c>
      <c r="O16" s="645">
        <v>9</v>
      </c>
      <c r="P16" s="645">
        <v>1</v>
      </c>
      <c r="Q16" s="645">
        <v>41</v>
      </c>
      <c r="R16" s="646">
        <v>1</v>
      </c>
      <c r="S16" s="645">
        <v>29</v>
      </c>
      <c r="T16" s="645">
        <v>14</v>
      </c>
      <c r="U16" s="647">
        <v>92</v>
      </c>
      <c r="V16" s="633">
        <v>2019</v>
      </c>
    </row>
    <row r="17" spans="1:22" s="172" customFormat="1" ht="65.099999999999994" customHeight="1">
      <c r="A17" s="989">
        <v>2020</v>
      </c>
      <c r="B17" s="990">
        <v>292</v>
      </c>
      <c r="C17" s="990">
        <v>15</v>
      </c>
      <c r="D17" s="990">
        <v>20</v>
      </c>
      <c r="E17" s="991">
        <v>2</v>
      </c>
      <c r="F17" s="990">
        <v>0</v>
      </c>
      <c r="G17" s="990">
        <v>0</v>
      </c>
      <c r="H17" s="990">
        <v>8</v>
      </c>
      <c r="I17" s="990">
        <v>0</v>
      </c>
      <c r="J17" s="990">
        <v>1</v>
      </c>
      <c r="K17" s="990">
        <v>0</v>
      </c>
      <c r="L17" s="990">
        <v>67</v>
      </c>
      <c r="M17" s="990">
        <v>0</v>
      </c>
      <c r="N17" s="990">
        <v>1</v>
      </c>
      <c r="O17" s="990">
        <v>8</v>
      </c>
      <c r="P17" s="990">
        <v>3</v>
      </c>
      <c r="Q17" s="990">
        <v>34</v>
      </c>
      <c r="R17" s="991">
        <v>0</v>
      </c>
      <c r="S17" s="990">
        <v>33</v>
      </c>
      <c r="T17" s="990">
        <v>14</v>
      </c>
      <c r="U17" s="992">
        <v>86</v>
      </c>
      <c r="V17" s="993">
        <v>2020</v>
      </c>
    </row>
    <row r="18" spans="1:22" s="172" customFormat="1" ht="15" customHeight="1">
      <c r="A18" s="509" t="s">
        <v>850</v>
      </c>
      <c r="B18" s="649"/>
      <c r="C18" s="649"/>
      <c r="D18" s="649"/>
      <c r="E18" s="649"/>
      <c r="F18" s="649"/>
      <c r="G18" s="649"/>
      <c r="H18" s="650"/>
      <c r="I18" s="649"/>
      <c r="J18" s="649"/>
      <c r="K18" s="649"/>
      <c r="L18" s="649"/>
      <c r="M18" s="649"/>
      <c r="N18" s="649"/>
      <c r="O18" s="649"/>
      <c r="P18" s="649"/>
      <c r="Q18" s="649"/>
      <c r="R18" s="649"/>
      <c r="S18" s="649"/>
      <c r="T18" s="649"/>
      <c r="U18" s="651"/>
      <c r="V18" s="652" t="s">
        <v>849</v>
      </c>
    </row>
    <row r="19" spans="1:22" s="172" customFormat="1" ht="15" customHeight="1">
      <c r="A19" s="162" t="s">
        <v>681</v>
      </c>
      <c r="B19" s="653"/>
      <c r="C19" s="653"/>
      <c r="D19" s="653"/>
      <c r="E19" s="653"/>
      <c r="F19" s="653"/>
      <c r="G19" s="653"/>
      <c r="H19" s="650"/>
      <c r="I19" s="653"/>
      <c r="J19" s="653"/>
      <c r="K19" s="653"/>
      <c r="L19" s="653"/>
      <c r="M19" s="653"/>
      <c r="N19" s="653"/>
      <c r="O19" s="653"/>
      <c r="P19" s="653"/>
      <c r="Q19" s="653"/>
      <c r="R19" s="653"/>
      <c r="S19" s="653"/>
      <c r="T19" s="653"/>
      <c r="U19" s="653"/>
    </row>
    <row r="20" spans="1:22" s="172" customFormat="1" ht="15" customHeight="1">
      <c r="A20" s="172" t="s">
        <v>680</v>
      </c>
      <c r="B20" s="653"/>
      <c r="C20" s="653"/>
      <c r="D20" s="653"/>
      <c r="E20" s="653"/>
      <c r="F20" s="653"/>
      <c r="G20" s="653"/>
      <c r="H20" s="650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3"/>
      <c r="V20" s="651"/>
    </row>
    <row r="21" spans="1:22">
      <c r="A21" s="655"/>
      <c r="B21" s="656"/>
      <c r="C21" s="656"/>
      <c r="D21" s="656"/>
      <c r="E21" s="656"/>
      <c r="F21" s="656"/>
      <c r="G21" s="656"/>
      <c r="H21" s="657"/>
      <c r="I21" s="656"/>
      <c r="J21" s="656"/>
      <c r="K21" s="656"/>
      <c r="L21" s="656"/>
      <c r="M21" s="656"/>
      <c r="N21" s="656"/>
      <c r="O21" s="656"/>
      <c r="P21" s="656"/>
      <c r="Q21" s="656"/>
      <c r="R21" s="656"/>
      <c r="S21" s="656"/>
      <c r="T21" s="656"/>
      <c r="U21" s="656"/>
      <c r="V21" s="658"/>
    </row>
    <row r="22" spans="1:22" s="172" customFormat="1" ht="12" customHeight="1">
      <c r="A22" s="659"/>
      <c r="B22" s="660"/>
      <c r="C22" s="661"/>
      <c r="D22" s="662"/>
      <c r="E22" s="663"/>
      <c r="F22" s="664"/>
      <c r="G22" s="664"/>
      <c r="H22" s="663"/>
      <c r="I22" s="664"/>
      <c r="J22" s="664"/>
      <c r="K22" s="664"/>
      <c r="L22" s="662"/>
      <c r="M22" s="662"/>
      <c r="N22" s="662"/>
      <c r="O22" s="662"/>
      <c r="P22" s="662"/>
      <c r="Q22" s="662"/>
      <c r="R22" s="664"/>
      <c r="S22" s="663"/>
      <c r="T22" s="664"/>
      <c r="U22" s="665"/>
      <c r="V22" s="660"/>
    </row>
    <row r="23" spans="1:22">
      <c r="A23" s="666"/>
      <c r="B23" s="667"/>
      <c r="C23" s="667"/>
      <c r="D23" s="667"/>
      <c r="E23" s="667"/>
      <c r="F23" s="667"/>
      <c r="G23" s="667"/>
      <c r="H23" s="668"/>
      <c r="I23" s="667"/>
      <c r="J23" s="667"/>
      <c r="K23" s="667"/>
      <c r="L23" s="667"/>
      <c r="M23" s="667"/>
      <c r="N23" s="667"/>
      <c r="O23" s="667"/>
      <c r="P23" s="667"/>
      <c r="Q23" s="667"/>
      <c r="R23" s="667"/>
      <c r="S23" s="667"/>
      <c r="T23" s="667"/>
      <c r="U23" s="667"/>
      <c r="V23" s="669"/>
    </row>
    <row r="24" spans="1:22">
      <c r="A24" s="666"/>
      <c r="B24" s="670"/>
      <c r="C24" s="670"/>
      <c r="D24" s="670"/>
      <c r="E24" s="670"/>
      <c r="F24" s="670"/>
      <c r="G24" s="670"/>
      <c r="H24" s="670"/>
      <c r="I24" s="668"/>
      <c r="J24" s="668"/>
      <c r="K24" s="668"/>
      <c r="L24" s="670"/>
      <c r="M24" s="670"/>
      <c r="N24" s="670"/>
      <c r="O24" s="670"/>
      <c r="P24" s="670"/>
      <c r="Q24" s="670"/>
      <c r="R24" s="670"/>
      <c r="S24" s="670"/>
      <c r="T24" s="670"/>
      <c r="U24" s="671"/>
      <c r="V24" s="672"/>
    </row>
    <row r="25" spans="1:22">
      <c r="A25" s="670"/>
      <c r="B25" s="667"/>
      <c r="C25" s="667"/>
      <c r="D25" s="667"/>
      <c r="E25" s="667"/>
      <c r="F25" s="667"/>
      <c r="G25" s="667"/>
      <c r="H25" s="668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667"/>
      <c r="U25" s="667"/>
      <c r="V25" s="669"/>
    </row>
    <row r="26" spans="1:22">
      <c r="A26" s="670"/>
      <c r="B26" s="667"/>
      <c r="C26" s="667"/>
      <c r="D26" s="667"/>
      <c r="E26" s="667"/>
      <c r="F26" s="667"/>
      <c r="G26" s="667"/>
      <c r="H26" s="668"/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667"/>
      <c r="T26" s="667"/>
      <c r="U26" s="667"/>
      <c r="V26" s="669"/>
    </row>
    <row r="27" spans="1:22">
      <c r="A27" s="670"/>
      <c r="B27" s="667"/>
      <c r="C27" s="667"/>
      <c r="D27" s="667"/>
      <c r="E27" s="667"/>
      <c r="F27" s="667"/>
      <c r="G27" s="667"/>
      <c r="H27" s="668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9"/>
    </row>
    <row r="28" spans="1:22">
      <c r="A28" s="670"/>
      <c r="B28" s="667"/>
      <c r="C28" s="667"/>
      <c r="D28" s="667"/>
      <c r="E28" s="667"/>
      <c r="F28" s="667"/>
      <c r="G28" s="667"/>
      <c r="H28" s="668"/>
      <c r="I28" s="667"/>
      <c r="J28" s="667"/>
      <c r="K28" s="667"/>
      <c r="L28" s="667"/>
      <c r="M28" s="667"/>
      <c r="N28" s="667"/>
      <c r="O28" s="667"/>
      <c r="P28" s="667"/>
      <c r="Q28" s="667"/>
      <c r="R28" s="667"/>
      <c r="S28" s="667"/>
      <c r="T28" s="667"/>
      <c r="U28" s="667"/>
      <c r="V28" s="669"/>
    </row>
    <row r="29" spans="1:22">
      <c r="A29" s="670"/>
      <c r="B29" s="667"/>
      <c r="C29" s="667"/>
      <c r="D29" s="667"/>
      <c r="E29" s="667"/>
      <c r="F29" s="667"/>
      <c r="G29" s="667"/>
      <c r="H29" s="668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667"/>
      <c r="U29" s="667"/>
      <c r="V29" s="669"/>
    </row>
    <row r="30" spans="1:22">
      <c r="A30" s="670"/>
      <c r="B30" s="667"/>
      <c r="C30" s="667"/>
      <c r="D30" s="667"/>
      <c r="E30" s="667"/>
      <c r="F30" s="667"/>
      <c r="G30" s="667"/>
      <c r="H30" s="668"/>
      <c r="I30" s="667"/>
      <c r="J30" s="667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669"/>
    </row>
    <row r="31" spans="1:22">
      <c r="A31" s="670"/>
      <c r="B31" s="667"/>
      <c r="C31" s="667"/>
      <c r="D31" s="667"/>
      <c r="E31" s="667"/>
      <c r="F31" s="667"/>
      <c r="G31" s="667"/>
      <c r="H31" s="668"/>
      <c r="I31" s="667"/>
      <c r="J31" s="667"/>
      <c r="K31" s="667"/>
      <c r="L31" s="667"/>
      <c r="M31" s="667"/>
      <c r="N31" s="667"/>
      <c r="O31" s="667"/>
      <c r="P31" s="667"/>
      <c r="Q31" s="667"/>
      <c r="R31" s="667"/>
      <c r="S31" s="667"/>
      <c r="T31" s="667"/>
      <c r="U31" s="667"/>
      <c r="V31" s="669"/>
    </row>
    <row r="32" spans="1:22">
      <c r="A32" s="670"/>
      <c r="B32" s="670"/>
      <c r="C32" s="670"/>
      <c r="D32" s="670"/>
      <c r="E32" s="670"/>
      <c r="F32" s="670"/>
      <c r="G32" s="670"/>
      <c r="H32" s="668"/>
      <c r="I32" s="670"/>
      <c r="J32" s="670"/>
      <c r="K32" s="670"/>
      <c r="L32" s="670"/>
      <c r="M32" s="670"/>
      <c r="N32" s="670"/>
      <c r="O32" s="670"/>
      <c r="P32" s="670"/>
      <c r="Q32" s="670"/>
      <c r="R32" s="670"/>
      <c r="S32" s="670"/>
      <c r="T32" s="670"/>
      <c r="U32" s="670"/>
      <c r="V32" s="669"/>
    </row>
    <row r="33" spans="1:22">
      <c r="A33" s="670"/>
      <c r="B33" s="670"/>
      <c r="C33" s="670"/>
      <c r="D33" s="670"/>
      <c r="E33" s="670"/>
      <c r="F33" s="670"/>
      <c r="G33" s="670"/>
      <c r="H33" s="668"/>
      <c r="I33" s="670"/>
      <c r="J33" s="670"/>
      <c r="K33" s="670"/>
      <c r="L33" s="670"/>
      <c r="M33" s="670"/>
      <c r="N33" s="670"/>
      <c r="O33" s="670"/>
      <c r="P33" s="670"/>
      <c r="Q33" s="670"/>
      <c r="R33" s="670"/>
      <c r="S33" s="670"/>
      <c r="T33" s="670"/>
      <c r="U33" s="670"/>
      <c r="V33" s="669"/>
    </row>
    <row r="34" spans="1:22">
      <c r="A34" s="670"/>
      <c r="B34" s="670"/>
      <c r="C34" s="670"/>
      <c r="D34" s="670"/>
      <c r="E34" s="670"/>
      <c r="F34" s="670"/>
      <c r="G34" s="670"/>
      <c r="H34" s="668"/>
      <c r="I34" s="670"/>
      <c r="J34" s="670"/>
      <c r="K34" s="670"/>
      <c r="L34" s="670"/>
      <c r="M34" s="670"/>
      <c r="N34" s="670"/>
      <c r="O34" s="670"/>
      <c r="P34" s="670"/>
      <c r="Q34" s="670"/>
      <c r="R34" s="670"/>
      <c r="S34" s="670"/>
      <c r="T34" s="670"/>
      <c r="U34" s="670"/>
      <c r="V34" s="669"/>
    </row>
    <row r="35" spans="1:22">
      <c r="A35" s="670"/>
      <c r="B35" s="670"/>
      <c r="C35" s="670"/>
      <c r="D35" s="670"/>
      <c r="E35" s="670"/>
      <c r="F35" s="670"/>
      <c r="G35" s="670"/>
      <c r="H35" s="668"/>
      <c r="I35" s="670"/>
      <c r="J35" s="670"/>
      <c r="K35" s="670"/>
      <c r="L35" s="670"/>
      <c r="M35" s="670"/>
      <c r="N35" s="670"/>
      <c r="O35" s="670"/>
      <c r="P35" s="670"/>
      <c r="Q35" s="670"/>
      <c r="R35" s="670"/>
      <c r="S35" s="670"/>
      <c r="T35" s="670"/>
      <c r="U35" s="670"/>
      <c r="V35" s="669"/>
    </row>
    <row r="36" spans="1:22">
      <c r="A36" s="670"/>
      <c r="B36" s="670"/>
      <c r="C36" s="670"/>
      <c r="D36" s="670"/>
      <c r="E36" s="670"/>
      <c r="F36" s="670"/>
      <c r="G36" s="670"/>
      <c r="H36" s="668"/>
      <c r="I36" s="670"/>
      <c r="J36" s="670"/>
      <c r="K36" s="670"/>
      <c r="L36" s="670"/>
      <c r="M36" s="670"/>
      <c r="N36" s="670"/>
      <c r="O36" s="670"/>
      <c r="P36" s="670"/>
      <c r="Q36" s="670"/>
      <c r="R36" s="670"/>
      <c r="S36" s="670"/>
      <c r="T36" s="670"/>
      <c r="U36" s="670"/>
      <c r="V36" s="669"/>
    </row>
    <row r="37" spans="1:22">
      <c r="A37" s="670"/>
      <c r="B37" s="670"/>
      <c r="C37" s="670"/>
      <c r="D37" s="670"/>
      <c r="E37" s="670"/>
      <c r="F37" s="670"/>
      <c r="G37" s="670"/>
      <c r="H37" s="668"/>
      <c r="I37" s="670"/>
      <c r="J37" s="670"/>
      <c r="K37" s="670"/>
      <c r="L37" s="670"/>
      <c r="M37" s="670"/>
      <c r="N37" s="670"/>
      <c r="O37" s="670"/>
      <c r="P37" s="670"/>
      <c r="Q37" s="670"/>
      <c r="R37" s="670"/>
      <c r="S37" s="670"/>
      <c r="T37" s="670"/>
      <c r="U37" s="670"/>
      <c r="V37" s="669"/>
    </row>
    <row r="38" spans="1:22">
      <c r="A38" s="670"/>
      <c r="B38" s="670"/>
      <c r="C38" s="670"/>
      <c r="D38" s="670"/>
      <c r="E38" s="670"/>
      <c r="F38" s="670"/>
      <c r="G38" s="670"/>
      <c r="H38" s="668"/>
      <c r="I38" s="670"/>
      <c r="J38" s="670"/>
      <c r="K38" s="670"/>
      <c r="L38" s="670"/>
      <c r="M38" s="670"/>
      <c r="N38" s="670"/>
      <c r="O38" s="670"/>
      <c r="P38" s="670"/>
      <c r="Q38" s="670"/>
      <c r="R38" s="670"/>
      <c r="S38" s="670"/>
      <c r="T38" s="670"/>
      <c r="U38" s="670"/>
      <c r="V38" s="669"/>
    </row>
    <row r="39" spans="1:22">
      <c r="A39" s="670"/>
      <c r="B39" s="670"/>
      <c r="C39" s="670"/>
      <c r="D39" s="670"/>
      <c r="E39" s="670"/>
      <c r="F39" s="670"/>
      <c r="G39" s="670"/>
      <c r="H39" s="668"/>
      <c r="I39" s="670"/>
      <c r="J39" s="670"/>
      <c r="K39" s="670"/>
      <c r="L39" s="670"/>
      <c r="M39" s="670"/>
      <c r="N39" s="670"/>
      <c r="O39" s="670"/>
      <c r="P39" s="670"/>
      <c r="Q39" s="670"/>
      <c r="R39" s="670"/>
      <c r="S39" s="670"/>
      <c r="T39" s="670"/>
      <c r="U39" s="670"/>
      <c r="V39" s="669"/>
    </row>
    <row r="40" spans="1:22">
      <c r="A40" s="670"/>
      <c r="B40" s="670"/>
      <c r="C40" s="670"/>
      <c r="D40" s="670"/>
      <c r="E40" s="670"/>
      <c r="F40" s="670"/>
      <c r="G40" s="670"/>
      <c r="H40" s="668"/>
      <c r="I40" s="670"/>
      <c r="J40" s="670"/>
      <c r="K40" s="670"/>
      <c r="L40" s="670"/>
      <c r="M40" s="670"/>
      <c r="N40" s="670"/>
      <c r="O40" s="670"/>
      <c r="P40" s="670"/>
      <c r="Q40" s="670"/>
      <c r="R40" s="670"/>
      <c r="S40" s="670"/>
      <c r="T40" s="670"/>
      <c r="U40" s="670"/>
      <c r="V40" s="669"/>
    </row>
    <row r="41" spans="1:22">
      <c r="A41" s="670"/>
      <c r="B41" s="670"/>
      <c r="C41" s="670"/>
      <c r="D41" s="670"/>
      <c r="E41" s="670"/>
      <c r="F41" s="670"/>
      <c r="G41" s="670"/>
      <c r="H41" s="668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69"/>
    </row>
    <row r="42" spans="1:22">
      <c r="A42" s="670"/>
      <c r="B42" s="670"/>
      <c r="C42" s="670"/>
      <c r="D42" s="670"/>
      <c r="E42" s="670"/>
      <c r="F42" s="670"/>
      <c r="G42" s="670"/>
      <c r="H42" s="668"/>
      <c r="I42" s="670"/>
      <c r="J42" s="670"/>
      <c r="K42" s="670"/>
      <c r="L42" s="670"/>
      <c r="M42" s="670"/>
      <c r="N42" s="670"/>
      <c r="O42" s="670"/>
      <c r="P42" s="670"/>
      <c r="Q42" s="670"/>
      <c r="R42" s="670"/>
      <c r="S42" s="670"/>
      <c r="T42" s="670"/>
      <c r="U42" s="670"/>
      <c r="V42" s="669"/>
    </row>
    <row r="43" spans="1:22">
      <c r="A43" s="670"/>
      <c r="B43" s="670"/>
      <c r="C43" s="670"/>
      <c r="D43" s="670"/>
      <c r="E43" s="670"/>
      <c r="F43" s="670"/>
      <c r="G43" s="670"/>
      <c r="H43" s="668"/>
      <c r="I43" s="670"/>
      <c r="J43" s="670"/>
      <c r="K43" s="670"/>
      <c r="L43" s="670"/>
      <c r="M43" s="670"/>
      <c r="N43" s="670"/>
      <c r="O43" s="670"/>
      <c r="P43" s="670"/>
      <c r="Q43" s="670"/>
      <c r="R43" s="670"/>
      <c r="S43" s="670"/>
      <c r="T43" s="670"/>
      <c r="U43" s="670"/>
      <c r="V43" s="669"/>
    </row>
    <row r="44" spans="1:22">
      <c r="A44" s="670"/>
      <c r="B44" s="670"/>
      <c r="C44" s="670"/>
      <c r="D44" s="670"/>
      <c r="E44" s="670"/>
      <c r="F44" s="670"/>
      <c r="G44" s="670"/>
      <c r="H44" s="668"/>
      <c r="I44" s="670"/>
      <c r="J44" s="670"/>
      <c r="K44" s="670"/>
      <c r="L44" s="670"/>
      <c r="M44" s="670"/>
      <c r="N44" s="670"/>
      <c r="O44" s="670"/>
      <c r="P44" s="670"/>
      <c r="Q44" s="670"/>
      <c r="R44" s="670"/>
      <c r="S44" s="670"/>
      <c r="T44" s="670"/>
      <c r="U44" s="670"/>
      <c r="V44" s="673"/>
    </row>
    <row r="45" spans="1:22">
      <c r="A45" s="670"/>
      <c r="B45" s="670"/>
      <c r="C45" s="670"/>
      <c r="D45" s="670"/>
      <c r="E45" s="670"/>
      <c r="F45" s="670"/>
      <c r="G45" s="670"/>
      <c r="H45" s="668"/>
      <c r="I45" s="670"/>
      <c r="J45" s="670"/>
      <c r="K45" s="670"/>
      <c r="L45" s="670"/>
      <c r="M45" s="670"/>
      <c r="N45" s="670"/>
      <c r="O45" s="670"/>
      <c r="P45" s="670"/>
      <c r="Q45" s="670"/>
      <c r="R45" s="670"/>
      <c r="S45" s="670"/>
      <c r="T45" s="670"/>
      <c r="U45" s="670"/>
      <c r="V45" s="670"/>
    </row>
    <row r="46" spans="1:22">
      <c r="A46" s="670"/>
      <c r="B46" s="670"/>
      <c r="C46" s="670"/>
      <c r="D46" s="670"/>
      <c r="E46" s="670"/>
      <c r="F46" s="670"/>
      <c r="G46" s="670"/>
      <c r="H46" s="668"/>
      <c r="I46" s="670"/>
      <c r="J46" s="670"/>
      <c r="K46" s="670"/>
      <c r="L46" s="670"/>
      <c r="M46" s="670"/>
      <c r="N46" s="670"/>
      <c r="O46" s="670"/>
      <c r="P46" s="670"/>
      <c r="Q46" s="670"/>
      <c r="R46" s="670"/>
      <c r="S46" s="670"/>
      <c r="T46" s="670"/>
      <c r="U46" s="670"/>
      <c r="V46" s="670"/>
    </row>
    <row r="47" spans="1:22">
      <c r="A47" s="670"/>
      <c r="B47" s="670"/>
      <c r="C47" s="670"/>
      <c r="D47" s="670"/>
      <c r="E47" s="670"/>
      <c r="F47" s="670"/>
      <c r="G47" s="670"/>
      <c r="H47" s="668"/>
      <c r="I47" s="670"/>
      <c r="J47" s="670"/>
      <c r="K47" s="670"/>
      <c r="L47" s="670"/>
      <c r="M47" s="670"/>
      <c r="N47" s="670"/>
      <c r="O47" s="670"/>
      <c r="P47" s="670"/>
      <c r="Q47" s="670"/>
      <c r="R47" s="670"/>
      <c r="S47" s="670"/>
      <c r="T47" s="670"/>
      <c r="U47" s="670"/>
      <c r="V47" s="670"/>
    </row>
    <row r="48" spans="1:22">
      <c r="A48" s="670"/>
      <c r="B48" s="670"/>
      <c r="C48" s="670"/>
      <c r="D48" s="670"/>
      <c r="E48" s="670"/>
      <c r="F48" s="670"/>
      <c r="G48" s="670"/>
      <c r="H48" s="668"/>
      <c r="I48" s="670"/>
      <c r="J48" s="670"/>
      <c r="K48" s="670"/>
      <c r="L48" s="670"/>
      <c r="M48" s="670"/>
      <c r="N48" s="670"/>
      <c r="O48" s="670"/>
      <c r="P48" s="670"/>
      <c r="Q48" s="670"/>
      <c r="R48" s="670"/>
      <c r="S48" s="670"/>
      <c r="T48" s="670"/>
      <c r="U48" s="670"/>
      <c r="V48" s="670"/>
    </row>
    <row r="49" spans="1:22">
      <c r="A49" s="670"/>
      <c r="B49" s="670"/>
      <c r="C49" s="670"/>
      <c r="D49" s="670"/>
      <c r="E49" s="670"/>
      <c r="F49" s="670"/>
      <c r="G49" s="670"/>
      <c r="H49" s="668"/>
      <c r="I49" s="670"/>
      <c r="J49" s="670"/>
      <c r="K49" s="670"/>
      <c r="L49" s="670"/>
      <c r="M49" s="670"/>
      <c r="N49" s="670"/>
      <c r="O49" s="670"/>
      <c r="P49" s="670"/>
      <c r="Q49" s="670"/>
      <c r="R49" s="670"/>
      <c r="S49" s="670"/>
      <c r="T49" s="670"/>
      <c r="U49" s="670"/>
      <c r="V49" s="670"/>
    </row>
    <row r="50" spans="1:22">
      <c r="A50" s="670"/>
      <c r="B50" s="670"/>
      <c r="C50" s="670"/>
      <c r="D50" s="670"/>
      <c r="E50" s="670"/>
      <c r="F50" s="670"/>
      <c r="G50" s="670"/>
      <c r="H50" s="668"/>
      <c r="I50" s="670"/>
      <c r="J50" s="670"/>
      <c r="K50" s="670"/>
      <c r="L50" s="670"/>
      <c r="M50" s="670"/>
      <c r="N50" s="670"/>
      <c r="O50" s="670"/>
      <c r="P50" s="670"/>
      <c r="Q50" s="670"/>
      <c r="R50" s="670"/>
      <c r="S50" s="670"/>
      <c r="T50" s="670"/>
      <c r="U50" s="670"/>
      <c r="V50" s="670"/>
    </row>
    <row r="51" spans="1:22">
      <c r="A51" s="670"/>
      <c r="B51" s="670"/>
      <c r="C51" s="670"/>
      <c r="D51" s="670"/>
      <c r="E51" s="670"/>
      <c r="F51" s="670"/>
      <c r="G51" s="670"/>
      <c r="H51" s="668"/>
      <c r="I51" s="670"/>
      <c r="J51" s="670"/>
      <c r="K51" s="670"/>
      <c r="L51" s="670"/>
      <c r="M51" s="670"/>
      <c r="N51" s="670"/>
      <c r="O51" s="670"/>
      <c r="P51" s="670"/>
      <c r="Q51" s="670"/>
      <c r="R51" s="670"/>
      <c r="S51" s="670"/>
      <c r="T51" s="670"/>
      <c r="U51" s="670"/>
      <c r="V51" s="670"/>
    </row>
    <row r="52" spans="1:22">
      <c r="A52" s="670"/>
      <c r="B52" s="670"/>
      <c r="C52" s="670"/>
      <c r="D52" s="670"/>
      <c r="E52" s="670"/>
      <c r="F52" s="670"/>
      <c r="G52" s="670"/>
      <c r="H52" s="668"/>
      <c r="I52" s="670"/>
      <c r="J52" s="670"/>
      <c r="K52" s="670"/>
      <c r="L52" s="670"/>
      <c r="M52" s="670"/>
      <c r="N52" s="670"/>
      <c r="O52" s="670"/>
      <c r="P52" s="670"/>
      <c r="Q52" s="670"/>
      <c r="R52" s="670"/>
      <c r="S52" s="670"/>
      <c r="T52" s="670"/>
      <c r="U52" s="670"/>
      <c r="V52" s="670"/>
    </row>
    <row r="53" spans="1:22">
      <c r="A53" s="670"/>
      <c r="B53" s="670"/>
      <c r="C53" s="670"/>
      <c r="D53" s="670"/>
      <c r="E53" s="670"/>
      <c r="F53" s="670"/>
      <c r="G53" s="670"/>
      <c r="H53" s="668"/>
      <c r="I53" s="670"/>
      <c r="J53" s="670"/>
      <c r="K53" s="670"/>
      <c r="L53" s="670"/>
      <c r="M53" s="670"/>
      <c r="N53" s="670"/>
      <c r="O53" s="670"/>
      <c r="P53" s="670"/>
      <c r="Q53" s="670"/>
      <c r="R53" s="670"/>
      <c r="S53" s="670"/>
      <c r="T53" s="670"/>
      <c r="U53" s="670"/>
      <c r="V53" s="670"/>
    </row>
    <row r="54" spans="1:22">
      <c r="A54" s="670"/>
      <c r="B54" s="670"/>
      <c r="C54" s="670"/>
      <c r="D54" s="670"/>
      <c r="E54" s="670"/>
      <c r="F54" s="670"/>
      <c r="G54" s="670"/>
      <c r="H54" s="668"/>
      <c r="I54" s="670"/>
      <c r="J54" s="670"/>
      <c r="K54" s="670"/>
      <c r="L54" s="670"/>
      <c r="M54" s="670"/>
      <c r="N54" s="670"/>
      <c r="O54" s="670"/>
      <c r="P54" s="670"/>
      <c r="Q54" s="670"/>
      <c r="R54" s="670"/>
      <c r="S54" s="670"/>
      <c r="T54" s="670"/>
      <c r="U54" s="670"/>
      <c r="V54" s="670"/>
    </row>
    <row r="55" spans="1:22">
      <c r="A55" s="670"/>
      <c r="B55" s="670"/>
      <c r="C55" s="670"/>
      <c r="D55" s="670"/>
      <c r="E55" s="670"/>
      <c r="F55" s="670"/>
      <c r="G55" s="670"/>
      <c r="H55" s="668"/>
      <c r="I55" s="670"/>
      <c r="J55" s="670"/>
      <c r="K55" s="670"/>
      <c r="L55" s="670"/>
      <c r="M55" s="670"/>
      <c r="N55" s="670"/>
      <c r="O55" s="670"/>
      <c r="P55" s="670"/>
      <c r="Q55" s="670"/>
      <c r="R55" s="670"/>
      <c r="S55" s="670"/>
      <c r="T55" s="670"/>
      <c r="U55" s="670"/>
      <c r="V55" s="670"/>
    </row>
    <row r="56" spans="1:22">
      <c r="A56" s="670"/>
      <c r="B56" s="670"/>
      <c r="C56" s="670"/>
      <c r="D56" s="670"/>
      <c r="E56" s="670"/>
      <c r="F56" s="670"/>
      <c r="G56" s="670"/>
      <c r="H56" s="668"/>
      <c r="I56" s="670"/>
      <c r="J56" s="670"/>
      <c r="K56" s="670"/>
      <c r="L56" s="670"/>
      <c r="M56" s="670"/>
      <c r="N56" s="670"/>
      <c r="O56" s="670"/>
      <c r="P56" s="670"/>
      <c r="Q56" s="670"/>
      <c r="R56" s="670"/>
      <c r="S56" s="670"/>
      <c r="T56" s="670"/>
      <c r="U56" s="670"/>
      <c r="V56" s="670"/>
    </row>
    <row r="57" spans="1:22">
      <c r="A57" s="670"/>
      <c r="B57" s="670"/>
      <c r="C57" s="670"/>
      <c r="D57" s="670"/>
      <c r="E57" s="670"/>
      <c r="F57" s="670"/>
      <c r="G57" s="670"/>
      <c r="H57" s="668"/>
      <c r="I57" s="670"/>
      <c r="J57" s="670"/>
      <c r="K57" s="670"/>
      <c r="L57" s="670"/>
      <c r="M57" s="670"/>
      <c r="N57" s="670"/>
      <c r="O57" s="670"/>
      <c r="P57" s="670"/>
      <c r="Q57" s="670"/>
      <c r="R57" s="670"/>
      <c r="S57" s="670"/>
      <c r="T57" s="670"/>
      <c r="U57" s="670"/>
      <c r="V57" s="670"/>
    </row>
    <row r="58" spans="1:22">
      <c r="A58" s="670"/>
      <c r="B58" s="670"/>
      <c r="C58" s="670"/>
      <c r="D58" s="670"/>
      <c r="E58" s="670"/>
      <c r="F58" s="670"/>
      <c r="G58" s="670"/>
      <c r="H58" s="668"/>
      <c r="I58" s="670"/>
      <c r="J58" s="670"/>
      <c r="K58" s="670"/>
      <c r="L58" s="670"/>
      <c r="M58" s="670"/>
      <c r="N58" s="670"/>
      <c r="O58" s="670"/>
      <c r="P58" s="670"/>
      <c r="Q58" s="670"/>
      <c r="R58" s="670"/>
      <c r="S58" s="670"/>
      <c r="T58" s="670"/>
      <c r="U58" s="670"/>
      <c r="V58" s="670"/>
    </row>
    <row r="59" spans="1:22">
      <c r="A59" s="670"/>
      <c r="B59" s="670"/>
      <c r="C59" s="670"/>
      <c r="D59" s="670"/>
      <c r="E59" s="670"/>
      <c r="F59" s="670"/>
      <c r="G59" s="670"/>
      <c r="H59" s="668"/>
      <c r="I59" s="670"/>
      <c r="J59" s="670"/>
      <c r="K59" s="670"/>
      <c r="L59" s="670"/>
      <c r="M59" s="670"/>
      <c r="N59" s="670"/>
      <c r="O59" s="670"/>
      <c r="P59" s="670"/>
      <c r="Q59" s="670"/>
      <c r="R59" s="670"/>
      <c r="S59" s="670"/>
      <c r="T59" s="670"/>
      <c r="U59" s="670"/>
      <c r="V59" s="670"/>
    </row>
    <row r="60" spans="1:22">
      <c r="A60" s="670"/>
      <c r="B60" s="670"/>
      <c r="C60" s="670"/>
      <c r="D60" s="670"/>
      <c r="E60" s="670"/>
      <c r="F60" s="670"/>
      <c r="G60" s="670"/>
      <c r="H60" s="668"/>
      <c r="I60" s="670"/>
      <c r="J60" s="670"/>
      <c r="K60" s="670"/>
      <c r="L60" s="670"/>
      <c r="M60" s="670"/>
      <c r="N60" s="670"/>
      <c r="O60" s="670"/>
      <c r="P60" s="670"/>
      <c r="Q60" s="670"/>
      <c r="R60" s="670"/>
      <c r="S60" s="670"/>
      <c r="T60" s="670"/>
      <c r="U60" s="670"/>
      <c r="V60" s="670"/>
    </row>
    <row r="61" spans="1:22">
      <c r="A61" s="670"/>
      <c r="B61" s="670"/>
      <c r="C61" s="670"/>
      <c r="D61" s="670"/>
      <c r="E61" s="670"/>
      <c r="F61" s="670"/>
      <c r="G61" s="670"/>
      <c r="H61" s="668"/>
      <c r="I61" s="670"/>
      <c r="J61" s="670"/>
      <c r="K61" s="670"/>
      <c r="L61" s="670"/>
      <c r="M61" s="670"/>
      <c r="N61" s="670"/>
      <c r="O61" s="670"/>
      <c r="P61" s="670"/>
      <c r="Q61" s="670"/>
      <c r="R61" s="670"/>
      <c r="S61" s="670"/>
      <c r="T61" s="670"/>
      <c r="U61" s="670"/>
      <c r="V61" s="670"/>
    </row>
    <row r="62" spans="1:22">
      <c r="A62" s="670"/>
      <c r="B62" s="670"/>
      <c r="C62" s="670"/>
      <c r="D62" s="670"/>
      <c r="E62" s="670"/>
      <c r="F62" s="670"/>
      <c r="G62" s="670"/>
      <c r="H62" s="668"/>
      <c r="I62" s="670"/>
      <c r="J62" s="670"/>
      <c r="K62" s="670"/>
      <c r="L62" s="670"/>
      <c r="M62" s="670"/>
      <c r="N62" s="670"/>
      <c r="O62" s="670"/>
      <c r="P62" s="670"/>
      <c r="Q62" s="670"/>
      <c r="R62" s="670"/>
      <c r="S62" s="670"/>
      <c r="T62" s="670"/>
      <c r="U62" s="670"/>
      <c r="V62" s="670"/>
    </row>
    <row r="63" spans="1:22">
      <c r="A63" s="670"/>
      <c r="B63" s="670"/>
      <c r="C63" s="670"/>
      <c r="D63" s="670"/>
      <c r="E63" s="670"/>
      <c r="F63" s="670"/>
      <c r="G63" s="670"/>
      <c r="H63" s="668"/>
      <c r="I63" s="670"/>
      <c r="J63" s="670"/>
      <c r="K63" s="670"/>
      <c r="L63" s="670"/>
      <c r="M63" s="670"/>
      <c r="N63" s="670"/>
      <c r="O63" s="670"/>
      <c r="P63" s="670"/>
      <c r="Q63" s="670"/>
      <c r="R63" s="670"/>
      <c r="S63" s="670"/>
      <c r="T63" s="670"/>
      <c r="U63" s="670"/>
      <c r="V63" s="670"/>
    </row>
    <row r="64" spans="1:22">
      <c r="A64" s="670"/>
      <c r="B64" s="670"/>
      <c r="C64" s="670"/>
      <c r="D64" s="670"/>
      <c r="E64" s="670"/>
      <c r="F64" s="670"/>
      <c r="G64" s="670"/>
      <c r="H64" s="668"/>
      <c r="I64" s="670"/>
      <c r="J64" s="670"/>
      <c r="K64" s="670"/>
      <c r="L64" s="670"/>
      <c r="M64" s="670"/>
      <c r="N64" s="670"/>
      <c r="O64" s="670"/>
      <c r="P64" s="670"/>
      <c r="Q64" s="670"/>
      <c r="R64" s="670"/>
      <c r="S64" s="670"/>
      <c r="T64" s="670"/>
      <c r="U64" s="670"/>
      <c r="V64" s="670"/>
    </row>
    <row r="65" spans="1:22">
      <c r="A65" s="670"/>
      <c r="B65" s="670"/>
      <c r="C65" s="670"/>
      <c r="D65" s="670"/>
      <c r="E65" s="670"/>
      <c r="F65" s="670"/>
      <c r="G65" s="670"/>
      <c r="H65" s="668"/>
      <c r="I65" s="670"/>
      <c r="J65" s="670"/>
      <c r="K65" s="670"/>
      <c r="L65" s="670"/>
      <c r="M65" s="670"/>
      <c r="N65" s="670"/>
      <c r="O65" s="670"/>
      <c r="P65" s="670"/>
      <c r="Q65" s="670"/>
      <c r="R65" s="670"/>
      <c r="S65" s="670"/>
      <c r="T65" s="670"/>
      <c r="U65" s="670"/>
      <c r="V65" s="670"/>
    </row>
    <row r="66" spans="1:22">
      <c r="A66" s="670"/>
      <c r="B66" s="670"/>
      <c r="C66" s="670"/>
      <c r="D66" s="670"/>
      <c r="E66" s="670"/>
      <c r="F66" s="670"/>
      <c r="G66" s="670"/>
      <c r="H66" s="668"/>
      <c r="I66" s="670"/>
      <c r="J66" s="670"/>
      <c r="K66" s="670"/>
      <c r="L66" s="670"/>
      <c r="M66" s="670"/>
      <c r="N66" s="670"/>
      <c r="O66" s="670"/>
      <c r="P66" s="670"/>
      <c r="Q66" s="670"/>
      <c r="R66" s="670"/>
      <c r="S66" s="670"/>
      <c r="T66" s="670"/>
      <c r="U66" s="670"/>
      <c r="V66" s="670"/>
    </row>
    <row r="67" spans="1:22">
      <c r="A67" s="670"/>
      <c r="B67" s="670"/>
      <c r="C67" s="670"/>
      <c r="D67" s="670"/>
      <c r="E67" s="670"/>
      <c r="F67" s="670"/>
      <c r="G67" s="670"/>
      <c r="H67" s="668"/>
      <c r="I67" s="670"/>
      <c r="J67" s="670"/>
      <c r="K67" s="670"/>
      <c r="L67" s="670"/>
      <c r="M67" s="670"/>
      <c r="N67" s="670"/>
      <c r="O67" s="670"/>
      <c r="P67" s="670"/>
      <c r="Q67" s="670"/>
      <c r="R67" s="670"/>
      <c r="S67" s="670"/>
      <c r="T67" s="670"/>
      <c r="U67" s="670"/>
      <c r="V67" s="670"/>
    </row>
    <row r="68" spans="1:22">
      <c r="A68" s="670"/>
      <c r="B68" s="670"/>
      <c r="C68" s="670"/>
      <c r="D68" s="670"/>
      <c r="E68" s="670"/>
      <c r="F68" s="670"/>
      <c r="G68" s="670"/>
      <c r="H68" s="668"/>
      <c r="I68" s="670"/>
      <c r="J68" s="670"/>
      <c r="K68" s="670"/>
      <c r="L68" s="670"/>
      <c r="M68" s="670"/>
      <c r="N68" s="670"/>
      <c r="O68" s="670"/>
      <c r="P68" s="670"/>
      <c r="Q68" s="670"/>
      <c r="R68" s="670"/>
      <c r="S68" s="670"/>
      <c r="T68" s="670"/>
      <c r="U68" s="670"/>
      <c r="V68" s="670"/>
    </row>
  </sheetData>
  <mergeCells count="5">
    <mergeCell ref="A1:K1"/>
    <mergeCell ref="L1:V1"/>
    <mergeCell ref="C3:E3"/>
    <mergeCell ref="F3:L3"/>
    <mergeCell ref="M3:Q3"/>
  </mergeCells>
  <phoneticPr fontId="8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22"/>
  <sheetViews>
    <sheetView view="pageBreakPreview" zoomScaleNormal="85" zoomScaleSheetLayoutView="100" workbookViewId="0">
      <pane xSplit="1" ySplit="6" topLeftCell="B7" activePane="bottomRight" state="frozen"/>
      <selection activeCell="B12" sqref="B12"/>
      <selection pane="topRight" activeCell="B12" sqref="B12"/>
      <selection pane="bottomLeft" activeCell="B12" sqref="B12"/>
      <selection pane="bottomRight" activeCell="P12" sqref="P12"/>
    </sheetView>
  </sheetViews>
  <sheetFormatPr defaultRowHeight="17.25"/>
  <cols>
    <col min="1" max="1" width="13.375" style="712" customWidth="1"/>
    <col min="2" max="2" width="17.5" style="305" customWidth="1"/>
    <col min="3" max="3" width="15.875" style="305" customWidth="1"/>
    <col min="4" max="4" width="15.5" style="305" customWidth="1"/>
    <col min="5" max="5" width="15" style="305" customWidth="1"/>
    <col min="6" max="6" width="9.375" style="305" customWidth="1"/>
    <col min="7" max="7" width="14.375" style="305" customWidth="1"/>
    <col min="8" max="8" width="9.25" style="305" customWidth="1"/>
    <col min="9" max="9" width="12.625" style="305" customWidth="1"/>
    <col min="10" max="10" width="9" style="305"/>
    <col min="11" max="11" width="12.75" style="305" customWidth="1"/>
    <col min="12" max="12" width="10" style="305" customWidth="1"/>
    <col min="13" max="13" width="6" style="710" customWidth="1"/>
    <col min="14" max="16384" width="9" style="710"/>
  </cols>
  <sheetData>
    <row r="1" spans="1:12" s="680" customFormat="1" ht="20.100000000000001" customHeight="1">
      <c r="A1" s="676" t="s">
        <v>1049</v>
      </c>
      <c r="B1" s="677"/>
      <c r="C1" s="677"/>
      <c r="D1" s="677"/>
      <c r="E1" s="677"/>
      <c r="F1" s="678" t="s">
        <v>504</v>
      </c>
      <c r="G1" s="677"/>
      <c r="H1" s="677"/>
      <c r="I1" s="677"/>
      <c r="J1" s="677"/>
      <c r="K1" s="677"/>
      <c r="L1" s="679"/>
    </row>
    <row r="2" spans="1:12" s="684" customFormat="1" ht="20.100000000000001" customHeight="1" thickBot="1">
      <c r="A2" s="681" t="s">
        <v>624</v>
      </c>
      <c r="B2" s="682"/>
      <c r="C2" s="360"/>
      <c r="D2" s="682"/>
      <c r="E2" s="360"/>
      <c r="F2" s="683"/>
      <c r="G2" s="682"/>
      <c r="H2" s="682"/>
      <c r="I2" s="682"/>
      <c r="J2" s="682"/>
      <c r="K2" s="682"/>
      <c r="L2" s="361" t="s">
        <v>647</v>
      </c>
    </row>
    <row r="3" spans="1:12" s="685" customFormat="1" ht="22.5" customHeight="1" thickTop="1">
      <c r="B3" s="536" t="s">
        <v>381</v>
      </c>
      <c r="C3" s="686"/>
      <c r="D3" s="536" t="s">
        <v>382</v>
      </c>
      <c r="E3" s="686"/>
      <c r="F3" s="686" t="s">
        <v>383</v>
      </c>
      <c r="G3" s="687"/>
      <c r="H3" s="686" t="s">
        <v>384</v>
      </c>
      <c r="I3" s="686"/>
      <c r="J3" s="536" t="s">
        <v>385</v>
      </c>
      <c r="K3" s="686"/>
      <c r="L3" s="688"/>
    </row>
    <row r="4" spans="1:12" s="685" customFormat="1" ht="22.5" customHeight="1">
      <c r="A4" s="685" t="s">
        <v>41</v>
      </c>
      <c r="B4" s="525" t="s">
        <v>44</v>
      </c>
      <c r="C4" s="544"/>
      <c r="D4" s="525" t="s">
        <v>386</v>
      </c>
      <c r="E4" s="544"/>
      <c r="F4" s="544" t="s">
        <v>387</v>
      </c>
      <c r="G4" s="544"/>
      <c r="H4" s="525" t="s">
        <v>388</v>
      </c>
      <c r="I4" s="572"/>
      <c r="J4" s="544" t="s">
        <v>389</v>
      </c>
      <c r="K4" s="544"/>
      <c r="L4" s="689" t="s">
        <v>42</v>
      </c>
    </row>
    <row r="5" spans="1:12" s="685" customFormat="1" ht="22.5" customHeight="1">
      <c r="B5" s="690" t="s">
        <v>390</v>
      </c>
      <c r="C5" s="691" t="s">
        <v>391</v>
      </c>
      <c r="D5" s="690" t="s">
        <v>390</v>
      </c>
      <c r="E5" s="691" t="s">
        <v>391</v>
      </c>
      <c r="F5" s="692" t="s">
        <v>536</v>
      </c>
      <c r="G5" s="549" t="s">
        <v>391</v>
      </c>
      <c r="H5" s="693" t="s">
        <v>536</v>
      </c>
      <c r="I5" s="549" t="s">
        <v>391</v>
      </c>
      <c r="J5" s="693" t="s">
        <v>646</v>
      </c>
      <c r="K5" s="694" t="s">
        <v>645</v>
      </c>
      <c r="L5" s="363"/>
    </row>
    <row r="6" spans="1:12" s="685" customFormat="1" ht="25.5" customHeight="1">
      <c r="A6" s="388"/>
      <c r="B6" s="695" t="s">
        <v>644</v>
      </c>
      <c r="C6" s="479" t="s">
        <v>643</v>
      </c>
      <c r="D6" s="696" t="s">
        <v>644</v>
      </c>
      <c r="E6" s="544" t="s">
        <v>643</v>
      </c>
      <c r="F6" s="697" t="s">
        <v>644</v>
      </c>
      <c r="G6" s="479" t="s">
        <v>643</v>
      </c>
      <c r="H6" s="695" t="s">
        <v>644</v>
      </c>
      <c r="I6" s="479" t="s">
        <v>643</v>
      </c>
      <c r="J6" s="695" t="s">
        <v>644</v>
      </c>
      <c r="K6" s="526" t="s">
        <v>643</v>
      </c>
      <c r="L6" s="387"/>
    </row>
    <row r="7" spans="1:12" s="703" customFormat="1" ht="36" customHeight="1">
      <c r="A7" s="489">
        <v>2011</v>
      </c>
      <c r="B7" s="698">
        <v>0</v>
      </c>
      <c r="C7" s="701">
        <v>0</v>
      </c>
      <c r="D7" s="699">
        <v>0</v>
      </c>
      <c r="E7" s="701">
        <v>0</v>
      </c>
      <c r="F7" s="699">
        <v>0</v>
      </c>
      <c r="G7" s="699">
        <v>0</v>
      </c>
      <c r="H7" s="699">
        <v>0</v>
      </c>
      <c r="I7" s="699">
        <v>0</v>
      </c>
      <c r="J7" s="699">
        <v>0</v>
      </c>
      <c r="K7" s="702">
        <v>0</v>
      </c>
      <c r="L7" s="489">
        <v>2011</v>
      </c>
    </row>
    <row r="8" spans="1:12" s="700" customFormat="1" ht="36" customHeight="1">
      <c r="A8" s="489">
        <v>2012</v>
      </c>
      <c r="B8" s="698">
        <v>0.05</v>
      </c>
      <c r="C8" s="701">
        <v>4528</v>
      </c>
      <c r="D8" s="699">
        <v>0</v>
      </c>
      <c r="E8" s="701">
        <v>0</v>
      </c>
      <c r="F8" s="699">
        <v>0</v>
      </c>
      <c r="G8" s="699">
        <v>0</v>
      </c>
      <c r="H8" s="699">
        <v>0</v>
      </c>
      <c r="I8" s="699">
        <v>0</v>
      </c>
      <c r="J8" s="699">
        <v>0.05</v>
      </c>
      <c r="K8" s="704">
        <v>4528</v>
      </c>
      <c r="L8" s="489">
        <v>2012</v>
      </c>
    </row>
    <row r="9" spans="1:12" s="700" customFormat="1" ht="36" customHeight="1">
      <c r="A9" s="489">
        <v>2013</v>
      </c>
      <c r="B9" s="699">
        <v>0</v>
      </c>
      <c r="C9" s="705">
        <v>0</v>
      </c>
      <c r="D9" s="699">
        <v>0</v>
      </c>
      <c r="E9" s="705">
        <v>0</v>
      </c>
      <c r="F9" s="705">
        <v>0</v>
      </c>
      <c r="G9" s="705">
        <v>0</v>
      </c>
      <c r="H9" s="705">
        <v>0</v>
      </c>
      <c r="I9" s="705">
        <v>0</v>
      </c>
      <c r="J9" s="705">
        <v>0</v>
      </c>
      <c r="K9" s="706">
        <v>0</v>
      </c>
      <c r="L9" s="489">
        <v>2013</v>
      </c>
    </row>
    <row r="10" spans="1:12" s="700" customFormat="1" ht="36" customHeight="1">
      <c r="A10" s="489">
        <v>2014</v>
      </c>
      <c r="B10" s="699">
        <v>0</v>
      </c>
      <c r="C10" s="705">
        <v>0</v>
      </c>
      <c r="D10" s="699">
        <v>0</v>
      </c>
      <c r="E10" s="705">
        <v>0</v>
      </c>
      <c r="F10" s="705">
        <v>0</v>
      </c>
      <c r="G10" s="705">
        <v>0</v>
      </c>
      <c r="H10" s="705">
        <v>0</v>
      </c>
      <c r="I10" s="705">
        <v>0</v>
      </c>
      <c r="J10" s="705">
        <v>0</v>
      </c>
      <c r="K10" s="706">
        <v>0</v>
      </c>
      <c r="L10" s="489">
        <v>2014</v>
      </c>
    </row>
    <row r="11" spans="1:12" s="700" customFormat="1" ht="36" customHeight="1">
      <c r="A11" s="489">
        <v>2015</v>
      </c>
      <c r="B11" s="699">
        <v>0.82000000000000006</v>
      </c>
      <c r="C11" s="705">
        <v>101079</v>
      </c>
      <c r="D11" s="699">
        <v>0.79</v>
      </c>
      <c r="E11" s="705">
        <v>94283</v>
      </c>
      <c r="F11" s="705">
        <v>0.01</v>
      </c>
      <c r="G11" s="705">
        <v>3554</v>
      </c>
      <c r="H11" s="705">
        <v>0</v>
      </c>
      <c r="I11" s="705">
        <v>0</v>
      </c>
      <c r="J11" s="705">
        <v>0.02</v>
      </c>
      <c r="K11" s="706">
        <v>3242</v>
      </c>
      <c r="L11" s="489">
        <v>2015</v>
      </c>
    </row>
    <row r="12" spans="1:12" s="700" customFormat="1" ht="36" customHeight="1">
      <c r="A12" s="489">
        <v>2016</v>
      </c>
      <c r="B12" s="699">
        <v>0.78</v>
      </c>
      <c r="C12" s="705">
        <v>35591</v>
      </c>
      <c r="D12" s="699">
        <v>0.21</v>
      </c>
      <c r="E12" s="705">
        <v>9582.1592999999993</v>
      </c>
      <c r="F12" s="705">
        <v>0.06</v>
      </c>
      <c r="G12" s="705">
        <v>2737.7597999999998</v>
      </c>
      <c r="H12" s="705">
        <v>0</v>
      </c>
      <c r="I12" s="705">
        <v>0</v>
      </c>
      <c r="J12" s="705">
        <v>0.51</v>
      </c>
      <c r="K12" s="705">
        <v>23271.080900000001</v>
      </c>
      <c r="L12" s="371">
        <v>2016</v>
      </c>
    </row>
    <row r="13" spans="1:12" s="700" customFormat="1" ht="36" customHeight="1">
      <c r="A13" s="489">
        <v>2017</v>
      </c>
      <c r="B13" s="699">
        <v>1.88</v>
      </c>
      <c r="C13" s="705">
        <v>85782.52</v>
      </c>
      <c r="D13" s="699">
        <v>1.28</v>
      </c>
      <c r="E13" s="705">
        <v>58405.120000000003</v>
      </c>
      <c r="F13" s="699">
        <v>0</v>
      </c>
      <c r="G13" s="705">
        <v>0</v>
      </c>
      <c r="H13" s="705">
        <v>0</v>
      </c>
      <c r="I13" s="705">
        <v>0</v>
      </c>
      <c r="J13" s="699">
        <v>0.6</v>
      </c>
      <c r="K13" s="705">
        <v>27377.399999999998</v>
      </c>
      <c r="L13" s="371">
        <v>2017</v>
      </c>
    </row>
    <row r="14" spans="1:12" s="700" customFormat="1" ht="36" customHeight="1">
      <c r="A14" s="370">
        <v>2018</v>
      </c>
      <c r="B14" s="698">
        <v>0.22</v>
      </c>
      <c r="C14" s="705">
        <v>10722</v>
      </c>
      <c r="D14" s="699">
        <v>0.22</v>
      </c>
      <c r="E14" s="705">
        <v>10722</v>
      </c>
      <c r="F14" s="699" t="s">
        <v>880</v>
      </c>
      <c r="G14" s="705" t="s">
        <v>891</v>
      </c>
      <c r="H14" s="705" t="s">
        <v>890</v>
      </c>
      <c r="I14" s="705" t="s">
        <v>881</v>
      </c>
      <c r="J14" s="699" t="s">
        <v>880</v>
      </c>
      <c r="K14" s="705" t="s">
        <v>880</v>
      </c>
      <c r="L14" s="371">
        <v>2018</v>
      </c>
    </row>
    <row r="15" spans="1:12" s="703" customFormat="1" ht="36" customHeight="1">
      <c r="A15" s="489">
        <v>2019</v>
      </c>
      <c r="B15" s="699">
        <v>0.26</v>
      </c>
      <c r="C15" s="705">
        <v>7638.2800000000007</v>
      </c>
      <c r="D15" s="699">
        <v>0.2</v>
      </c>
      <c r="E15" s="705">
        <v>5875.6</v>
      </c>
      <c r="F15" s="699">
        <v>0</v>
      </c>
      <c r="G15" s="705">
        <v>0</v>
      </c>
      <c r="H15" s="705">
        <v>0</v>
      </c>
      <c r="I15" s="705">
        <v>0</v>
      </c>
      <c r="J15" s="699">
        <v>0.06</v>
      </c>
      <c r="K15" s="705">
        <v>1762.6799999999998</v>
      </c>
      <c r="L15" s="371">
        <v>2019</v>
      </c>
    </row>
    <row r="16" spans="1:12" s="703" customFormat="1" ht="36" customHeight="1">
      <c r="A16" s="981">
        <v>2020</v>
      </c>
      <c r="B16" s="994">
        <v>0.04</v>
      </c>
      <c r="C16" s="995">
        <v>1606</v>
      </c>
      <c r="D16" s="994">
        <v>0.01</v>
      </c>
      <c r="E16" s="995">
        <v>450</v>
      </c>
      <c r="F16" s="994">
        <v>0</v>
      </c>
      <c r="G16" s="995">
        <v>0</v>
      </c>
      <c r="H16" s="995">
        <v>0</v>
      </c>
      <c r="I16" s="995">
        <v>0</v>
      </c>
      <c r="J16" s="994">
        <v>0.03</v>
      </c>
      <c r="K16" s="995">
        <v>1156</v>
      </c>
      <c r="L16" s="500">
        <v>2020</v>
      </c>
    </row>
    <row r="17" spans="1:12" s="708" customFormat="1" ht="15" customHeight="1">
      <c r="A17" s="502" t="s">
        <v>850</v>
      </c>
      <c r="B17" s="707"/>
      <c r="C17" s="707"/>
      <c r="D17" s="707"/>
      <c r="E17" s="707"/>
      <c r="G17" s="707"/>
      <c r="H17" s="707"/>
      <c r="I17" s="707"/>
      <c r="J17" s="707"/>
      <c r="K17" s="707"/>
      <c r="L17" s="506" t="s">
        <v>849</v>
      </c>
    </row>
    <row r="18" spans="1:12" ht="15" customHeight="1">
      <c r="A18" s="709" t="s">
        <v>642</v>
      </c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30"/>
    </row>
    <row r="19" spans="1:12" ht="12" customHeight="1">
      <c r="A19" s="711"/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30"/>
    </row>
    <row r="20" spans="1:12" ht="12" customHeight="1">
      <c r="A20" s="710"/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30"/>
    </row>
    <row r="21" spans="1:12" ht="12" customHeight="1">
      <c r="A21" s="710"/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30"/>
    </row>
    <row r="22" spans="1:12">
      <c r="A22" s="710"/>
      <c r="L22" s="330"/>
    </row>
  </sheetData>
  <phoneticPr fontId="8" type="noConversion"/>
  <printOptions horizontalCentered="1"/>
  <pageMargins left="1.2204724409448819" right="1.2204724409448819" top="1.0236220472440944" bottom="2.3622047244094491" header="0" footer="0"/>
  <pageSetup paperSize="9" scale="74" pageOrder="overThenDown" orientation="portrait" r:id="rId1"/>
  <headerFooter alignWithMargins="0"/>
  <colBreaks count="1" manualBreakCount="1">
    <brk id="5" max="1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V13"/>
  <sheetViews>
    <sheetView view="pageBreakPreview" zoomScale="70" zoomScaleSheetLayoutView="70" workbookViewId="0">
      <pane xSplit="1" ySplit="5" topLeftCell="X6" activePane="bottomRight" state="frozen"/>
      <selection activeCell="B12" sqref="B12"/>
      <selection pane="topRight" activeCell="B12" sqref="B12"/>
      <selection pane="bottomLeft" activeCell="B12" sqref="B12"/>
      <selection pane="bottomRight" activeCell="AH6" sqref="AH6"/>
    </sheetView>
  </sheetViews>
  <sheetFormatPr defaultRowHeight="17.25"/>
  <cols>
    <col min="1" max="1" width="9.75" style="1234" customWidth="1"/>
    <col min="2" max="2" width="8.375" style="674" customWidth="1"/>
    <col min="3" max="3" width="9.375" style="674" customWidth="1"/>
    <col min="4" max="4" width="10.625" style="674" customWidth="1"/>
    <col min="5" max="5" width="9.75" style="674" customWidth="1"/>
    <col min="6" max="6" width="10.5" style="674" customWidth="1"/>
    <col min="7" max="7" width="10" style="674" customWidth="1"/>
    <col min="8" max="8" width="8.625" style="674" customWidth="1"/>
    <col min="9" max="9" width="6.75" style="674" customWidth="1"/>
    <col min="10" max="11" width="8" style="674" customWidth="1"/>
    <col min="12" max="12" width="7.75" style="1235" customWidth="1"/>
    <col min="13" max="13" width="8" style="674" customWidth="1"/>
    <col min="14" max="14" width="6" style="1235" customWidth="1"/>
    <col min="15" max="15" width="10.875" style="674" customWidth="1"/>
    <col min="16" max="16" width="7.875" style="674" customWidth="1"/>
    <col min="17" max="17" width="5.625" style="674" customWidth="1"/>
    <col min="18" max="18" width="6.875" style="674" customWidth="1"/>
    <col min="19" max="19" width="9.625" style="674" customWidth="1"/>
    <col min="20" max="20" width="10.625" style="1234" customWidth="1"/>
    <col min="21" max="21" width="8.875" style="674" customWidth="1"/>
    <col min="22" max="25" width="8.125" style="674" customWidth="1"/>
    <col min="26" max="26" width="9" style="674"/>
    <col min="27" max="28" width="8.125" style="674" customWidth="1"/>
    <col min="29" max="30" width="7.125" style="674" customWidth="1"/>
    <col min="31" max="31" width="8.625" style="674" customWidth="1"/>
    <col min="32" max="32" width="8" style="674" customWidth="1"/>
    <col min="33" max="33" width="9.75" style="674" customWidth="1"/>
    <col min="34" max="34" width="7.875" style="674" customWidth="1"/>
    <col min="35" max="35" width="7.125" style="674" customWidth="1"/>
    <col min="36" max="36" width="6.375" style="674" customWidth="1"/>
    <col min="37" max="37" width="5.875" style="674" customWidth="1"/>
    <col min="38" max="38" width="9.625" style="674" customWidth="1"/>
    <col min="39" max="39" width="9.25" style="1234" customWidth="1"/>
    <col min="40" max="41" width="8.125" style="674" customWidth="1"/>
    <col min="42" max="42" width="10.375" style="674" customWidth="1"/>
    <col min="43" max="43" width="9" style="674"/>
    <col min="44" max="44" width="7.75" style="674" customWidth="1"/>
    <col min="45" max="45" width="7.5" style="674" customWidth="1"/>
    <col min="46" max="46" width="8.25" style="674" customWidth="1"/>
    <col min="47" max="47" width="7.5" style="674" customWidth="1"/>
    <col min="48" max="48" width="8.25" style="674" customWidth="1"/>
    <col min="49" max="49" width="9" style="674"/>
    <col min="50" max="50" width="7.375" style="674" customWidth="1"/>
    <col min="51" max="51" width="6.75" style="674" customWidth="1"/>
    <col min="52" max="53" width="7" style="674" customWidth="1"/>
    <col min="54" max="54" width="7" style="1235" customWidth="1"/>
    <col min="55" max="55" width="7.25" style="674" customWidth="1"/>
    <col min="56" max="56" width="7.25" style="1235" customWidth="1"/>
    <col min="57" max="57" width="7.25" style="674" customWidth="1"/>
    <col min="58" max="58" width="7.375" style="1235" customWidth="1"/>
    <col min="59" max="59" width="7.625" style="674" customWidth="1"/>
    <col min="60" max="60" width="12.5" style="674" customWidth="1"/>
    <col min="61" max="61" width="5.625" style="1235" customWidth="1"/>
    <col min="62" max="16384" width="9" style="1235"/>
  </cols>
  <sheetData>
    <row r="1" spans="1:74" s="1216" customFormat="1" ht="20.100000000000001" customHeight="1">
      <c r="A1" s="1212" t="s">
        <v>1050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3" t="s">
        <v>846</v>
      </c>
      <c r="R1" s="1213"/>
      <c r="S1" s="1213"/>
      <c r="T1" s="1213"/>
      <c r="U1" s="1213"/>
      <c r="V1" s="1213"/>
      <c r="W1" s="1213"/>
      <c r="X1" s="1213"/>
      <c r="Y1" s="1213"/>
      <c r="Z1" s="1213"/>
      <c r="AA1" s="1213"/>
      <c r="AB1" s="1213"/>
      <c r="AC1" s="1213"/>
      <c r="AD1" s="1213"/>
      <c r="AE1" s="1213"/>
      <c r="AF1" s="1213"/>
      <c r="AG1" s="1214" t="s">
        <v>1051</v>
      </c>
      <c r="AH1" s="1214"/>
      <c r="AI1" s="1214"/>
      <c r="AJ1" s="1214"/>
      <c r="AK1" s="1214"/>
      <c r="AL1" s="1214"/>
      <c r="AM1" s="1214"/>
      <c r="AN1" s="1214"/>
      <c r="AO1" s="1214"/>
      <c r="AP1" s="1214"/>
      <c r="AQ1" s="1214"/>
      <c r="AR1" s="1214"/>
      <c r="AS1" s="1214"/>
      <c r="AT1" s="1213" t="s">
        <v>505</v>
      </c>
      <c r="AU1" s="1213"/>
      <c r="AV1" s="1213"/>
      <c r="AW1" s="1213"/>
      <c r="AX1" s="1213"/>
      <c r="AY1" s="1213"/>
      <c r="AZ1" s="1213"/>
      <c r="BA1" s="1213"/>
      <c r="BB1" s="1213"/>
      <c r="BC1" s="1213"/>
      <c r="BD1" s="1213"/>
      <c r="BE1" s="1213"/>
      <c r="BF1" s="1213"/>
      <c r="BG1" s="1213"/>
      <c r="BH1" s="1215"/>
    </row>
    <row r="2" spans="1:74" s="719" customFormat="1" ht="27" customHeight="1" thickBot="1">
      <c r="A2" s="713" t="s">
        <v>796</v>
      </c>
      <c r="B2" s="714"/>
      <c r="C2" s="714"/>
      <c r="D2" s="715"/>
      <c r="E2" s="714"/>
      <c r="F2" s="714"/>
      <c r="G2" s="714"/>
      <c r="H2" s="716"/>
      <c r="I2" s="716"/>
      <c r="J2" s="714"/>
      <c r="K2" s="714"/>
      <c r="L2" s="714"/>
      <c r="M2" s="716"/>
      <c r="N2" s="714"/>
      <c r="O2" s="716"/>
      <c r="P2" s="714"/>
      <c r="Q2" s="714"/>
      <c r="R2" s="714"/>
      <c r="S2" s="715"/>
      <c r="T2" s="714"/>
      <c r="U2" s="717"/>
      <c r="V2" s="713"/>
      <c r="W2" s="714"/>
      <c r="X2" s="714"/>
      <c r="Y2" s="714"/>
      <c r="Z2" s="714"/>
      <c r="AA2" s="714"/>
      <c r="AB2" s="714"/>
      <c r="AC2" s="714"/>
      <c r="AD2" s="714"/>
      <c r="AE2" s="714"/>
      <c r="AF2" s="718" t="s">
        <v>797</v>
      </c>
      <c r="AG2" s="713" t="s">
        <v>796</v>
      </c>
      <c r="AH2" s="714"/>
      <c r="AI2" s="714"/>
      <c r="AJ2" s="715"/>
      <c r="AK2" s="717"/>
      <c r="AL2" s="714"/>
      <c r="AM2" s="715"/>
      <c r="AN2" s="715"/>
      <c r="AO2" s="715"/>
      <c r="AP2" s="715"/>
      <c r="AQ2" s="714"/>
      <c r="AR2" s="714"/>
      <c r="AS2" s="714"/>
      <c r="AT2" s="716"/>
      <c r="AU2" s="714"/>
      <c r="AV2" s="714"/>
      <c r="AW2" s="714"/>
      <c r="AX2" s="714"/>
      <c r="AY2" s="714"/>
      <c r="AZ2" s="714"/>
      <c r="BA2" s="714"/>
      <c r="BB2" s="714"/>
      <c r="BC2" s="714"/>
      <c r="BD2" s="714"/>
      <c r="BE2" s="714"/>
      <c r="BF2" s="714"/>
      <c r="BG2" s="718" t="s">
        <v>797</v>
      </c>
    </row>
    <row r="3" spans="1:74" s="1223" customFormat="1" ht="54.75" customHeight="1" thickTop="1">
      <c r="A3" s="1153" t="s">
        <v>855</v>
      </c>
      <c r="B3" s="1217" t="s">
        <v>798</v>
      </c>
      <c r="C3" s="1218" t="s">
        <v>833</v>
      </c>
      <c r="D3" s="1219"/>
      <c r="E3" s="1219"/>
      <c r="F3" s="1219"/>
      <c r="G3" s="1219"/>
      <c r="H3" s="1219"/>
      <c r="I3" s="1219"/>
      <c r="J3" s="1219"/>
      <c r="K3" s="1219"/>
      <c r="L3" s="1219"/>
      <c r="M3" s="1219"/>
      <c r="N3" s="1219"/>
      <c r="O3" s="1219"/>
      <c r="P3" s="1219"/>
      <c r="Q3" s="1219"/>
      <c r="R3" s="1220" t="s">
        <v>799</v>
      </c>
      <c r="S3" s="1220"/>
      <c r="T3" s="1220"/>
      <c r="U3" s="1220"/>
      <c r="V3" s="1220"/>
      <c r="W3" s="1220"/>
      <c r="X3" s="1220"/>
      <c r="Y3" s="1220"/>
      <c r="Z3" s="1220"/>
      <c r="AA3" s="1220"/>
      <c r="AB3" s="1220"/>
      <c r="AC3" s="1220"/>
      <c r="AD3" s="1220"/>
      <c r="AE3" s="1221"/>
      <c r="AF3" s="1222" t="s">
        <v>822</v>
      </c>
      <c r="AG3" s="1153" t="s">
        <v>855</v>
      </c>
      <c r="AH3" s="1157" t="s">
        <v>799</v>
      </c>
      <c r="AI3" s="1158"/>
      <c r="AJ3" s="1158"/>
      <c r="AK3" s="1158"/>
      <c r="AL3" s="1158"/>
      <c r="AM3" s="1158"/>
      <c r="AN3" s="1158"/>
      <c r="AO3" s="1158"/>
      <c r="AP3" s="1158"/>
      <c r="AQ3" s="1158"/>
      <c r="AR3" s="1158"/>
      <c r="AS3" s="1158"/>
      <c r="AT3" s="1158"/>
      <c r="AU3" s="1158"/>
      <c r="AV3" s="1158"/>
      <c r="AW3" s="1159" t="s">
        <v>800</v>
      </c>
      <c r="AX3" s="1160"/>
      <c r="AY3" s="1160"/>
      <c r="AZ3" s="1160"/>
      <c r="BA3" s="1160"/>
      <c r="BB3" s="1160"/>
      <c r="BC3" s="1159" t="s">
        <v>801</v>
      </c>
      <c r="BD3" s="1160"/>
      <c r="BE3" s="1160"/>
      <c r="BF3" s="1160"/>
      <c r="BG3" s="1222" t="s">
        <v>822</v>
      </c>
    </row>
    <row r="4" spans="1:74" s="1223" customFormat="1" ht="54.75" customHeight="1">
      <c r="A4" s="1154"/>
      <c r="B4" s="1161"/>
      <c r="C4" s="1156" t="s">
        <v>802</v>
      </c>
      <c r="D4" s="1156"/>
      <c r="E4" s="1156"/>
      <c r="F4" s="1156"/>
      <c r="G4" s="1156"/>
      <c r="H4" s="1156"/>
      <c r="I4" s="1156"/>
      <c r="J4" s="1156" t="s">
        <v>803</v>
      </c>
      <c r="K4" s="1156"/>
      <c r="L4" s="1156"/>
      <c r="M4" s="1156"/>
      <c r="N4" s="1156"/>
      <c r="O4" s="1156"/>
      <c r="P4" s="1156"/>
      <c r="Q4" s="1224" t="s">
        <v>834</v>
      </c>
      <c r="R4" s="1156" t="s">
        <v>804</v>
      </c>
      <c r="S4" s="1156"/>
      <c r="T4" s="1156"/>
      <c r="U4" s="1156"/>
      <c r="V4" s="1156" t="s">
        <v>835</v>
      </c>
      <c r="W4" s="1156" t="s">
        <v>836</v>
      </c>
      <c r="X4" s="1156" t="s">
        <v>837</v>
      </c>
      <c r="Y4" s="1225" t="s">
        <v>1065</v>
      </c>
      <c r="Z4" s="1156" t="s">
        <v>1066</v>
      </c>
      <c r="AA4" s="1164" t="s">
        <v>838</v>
      </c>
      <c r="AB4" s="1161" t="s">
        <v>805</v>
      </c>
      <c r="AC4" s="1161"/>
      <c r="AD4" s="1161"/>
      <c r="AE4" s="1161"/>
      <c r="AF4" s="1226"/>
      <c r="AG4" s="1154"/>
      <c r="AH4" s="1156" t="s">
        <v>806</v>
      </c>
      <c r="AI4" s="1156" t="s">
        <v>807</v>
      </c>
      <c r="AJ4" s="1156"/>
      <c r="AK4" s="1156"/>
      <c r="AL4" s="1156" t="s">
        <v>839</v>
      </c>
      <c r="AM4" s="1227" t="s">
        <v>1067</v>
      </c>
      <c r="AN4" s="1156" t="s">
        <v>856</v>
      </c>
      <c r="AO4" s="1164" t="s">
        <v>1089</v>
      </c>
      <c r="AP4" s="1228" t="s">
        <v>1070</v>
      </c>
      <c r="AQ4" s="1156" t="s">
        <v>840</v>
      </c>
      <c r="AR4" s="1156" t="s">
        <v>841</v>
      </c>
      <c r="AS4" s="1162" t="s">
        <v>857</v>
      </c>
      <c r="AT4" s="1163" t="s">
        <v>842</v>
      </c>
      <c r="AU4" s="1156" t="s">
        <v>843</v>
      </c>
      <c r="AV4" s="1156" t="s">
        <v>844</v>
      </c>
      <c r="AW4" s="1156" t="s">
        <v>858</v>
      </c>
      <c r="AX4" s="1156" t="s">
        <v>808</v>
      </c>
      <c r="AY4" s="1156"/>
      <c r="AZ4" s="1156"/>
      <c r="BA4" s="1229" t="s">
        <v>1069</v>
      </c>
      <c r="BB4" s="1156" t="s">
        <v>859</v>
      </c>
      <c r="BC4" s="1164" t="s">
        <v>845</v>
      </c>
      <c r="BD4" s="1157" t="s">
        <v>809</v>
      </c>
      <c r="BE4" s="1164" t="s">
        <v>860</v>
      </c>
      <c r="BF4" s="1157" t="s">
        <v>861</v>
      </c>
      <c r="BG4" s="1226"/>
    </row>
    <row r="5" spans="1:74" s="1223" customFormat="1" ht="54.75" customHeight="1">
      <c r="A5" s="1155"/>
      <c r="B5" s="1161"/>
      <c r="C5" s="1041" t="s">
        <v>810</v>
      </c>
      <c r="D5" s="1041" t="s">
        <v>811</v>
      </c>
      <c r="E5" s="1041" t="s">
        <v>812</v>
      </c>
      <c r="F5" s="1041" t="s">
        <v>813</v>
      </c>
      <c r="G5" s="1040" t="s">
        <v>814</v>
      </c>
      <c r="H5" s="1040" t="s">
        <v>815</v>
      </c>
      <c r="I5" s="1040" t="s">
        <v>816</v>
      </c>
      <c r="J5" s="1040" t="s">
        <v>810</v>
      </c>
      <c r="K5" s="1040" t="s">
        <v>1064</v>
      </c>
      <c r="L5" s="1041" t="s">
        <v>817</v>
      </c>
      <c r="M5" s="1041" t="s">
        <v>818</v>
      </c>
      <c r="N5" s="1041" t="s">
        <v>819</v>
      </c>
      <c r="O5" s="1041" t="s">
        <v>820</v>
      </c>
      <c r="P5" s="1040" t="s">
        <v>823</v>
      </c>
      <c r="Q5" s="1041" t="s">
        <v>821</v>
      </c>
      <c r="R5" s="1040" t="s">
        <v>824</v>
      </c>
      <c r="S5" s="1040" t="s">
        <v>862</v>
      </c>
      <c r="T5" s="1042" t="s">
        <v>825</v>
      </c>
      <c r="U5" s="1040" t="s">
        <v>826</v>
      </c>
      <c r="V5" s="1161"/>
      <c r="W5" s="1156"/>
      <c r="X5" s="1161"/>
      <c r="Y5" s="1225"/>
      <c r="Z5" s="1156"/>
      <c r="AA5" s="1165"/>
      <c r="AB5" s="1041" t="s">
        <v>810</v>
      </c>
      <c r="AC5" s="1040" t="s">
        <v>827</v>
      </c>
      <c r="AD5" s="1040" t="s">
        <v>863</v>
      </c>
      <c r="AE5" s="1040" t="s">
        <v>828</v>
      </c>
      <c r="AF5" s="1230"/>
      <c r="AG5" s="1155"/>
      <c r="AH5" s="1156"/>
      <c r="AI5" s="1040" t="s">
        <v>810</v>
      </c>
      <c r="AJ5" s="1040" t="s">
        <v>829</v>
      </c>
      <c r="AK5" s="1040" t="s">
        <v>830</v>
      </c>
      <c r="AL5" s="1161"/>
      <c r="AM5" s="1227"/>
      <c r="AN5" s="1156"/>
      <c r="AO5" s="1165"/>
      <c r="AP5" s="1231"/>
      <c r="AQ5" s="1156"/>
      <c r="AR5" s="1156"/>
      <c r="AS5" s="1162"/>
      <c r="AT5" s="1163"/>
      <c r="AU5" s="1156"/>
      <c r="AV5" s="1156"/>
      <c r="AW5" s="1156"/>
      <c r="AX5" s="1040" t="s">
        <v>831</v>
      </c>
      <c r="AY5" s="1232" t="s">
        <v>1068</v>
      </c>
      <c r="AZ5" s="1040" t="s">
        <v>832</v>
      </c>
      <c r="BA5" s="1229"/>
      <c r="BB5" s="1156"/>
      <c r="BC5" s="1165"/>
      <c r="BD5" s="1166"/>
      <c r="BE5" s="1165"/>
      <c r="BF5" s="1166"/>
      <c r="BG5" s="1230"/>
    </row>
    <row r="6" spans="1:74" s="720" customFormat="1" ht="84.75" customHeight="1">
      <c r="A6" s="721">
        <v>2015</v>
      </c>
      <c r="B6" s="722">
        <v>41</v>
      </c>
      <c r="C6" s="722">
        <v>1</v>
      </c>
      <c r="D6" s="722">
        <v>0</v>
      </c>
      <c r="E6" s="722">
        <v>0</v>
      </c>
      <c r="F6" s="722">
        <v>0</v>
      </c>
      <c r="G6" s="722">
        <v>1</v>
      </c>
      <c r="H6" s="722">
        <v>0</v>
      </c>
      <c r="I6" s="722">
        <v>0</v>
      </c>
      <c r="J6" s="722">
        <v>1</v>
      </c>
      <c r="K6" s="722" t="s">
        <v>1078</v>
      </c>
      <c r="L6" s="722">
        <v>0</v>
      </c>
      <c r="M6" s="722">
        <v>0</v>
      </c>
      <c r="N6" s="722">
        <v>0</v>
      </c>
      <c r="O6" s="722">
        <v>1</v>
      </c>
      <c r="P6" s="722">
        <v>0</v>
      </c>
      <c r="Q6" s="722">
        <v>0</v>
      </c>
      <c r="R6" s="722">
        <v>1</v>
      </c>
      <c r="S6" s="722">
        <v>0</v>
      </c>
      <c r="T6" s="722">
        <v>1</v>
      </c>
      <c r="U6" s="722">
        <v>0</v>
      </c>
      <c r="V6" s="722">
        <v>1</v>
      </c>
      <c r="W6" s="722">
        <v>1</v>
      </c>
      <c r="X6" s="722">
        <v>0</v>
      </c>
      <c r="Y6" s="722" t="s">
        <v>1078</v>
      </c>
      <c r="Z6" s="722">
        <v>0</v>
      </c>
      <c r="AA6" s="722">
        <v>0</v>
      </c>
      <c r="AB6" s="722">
        <v>11</v>
      </c>
      <c r="AC6" s="722">
        <v>1</v>
      </c>
      <c r="AD6" s="722">
        <v>10</v>
      </c>
      <c r="AE6" s="722">
        <v>0</v>
      </c>
      <c r="AF6" s="723">
        <v>2015</v>
      </c>
      <c r="AG6" s="724">
        <v>2015</v>
      </c>
      <c r="AH6" s="722">
        <v>5</v>
      </c>
      <c r="AI6" s="722">
        <v>7</v>
      </c>
      <c r="AJ6" s="722">
        <v>6</v>
      </c>
      <c r="AK6" s="722">
        <v>1</v>
      </c>
      <c r="AL6" s="722">
        <v>2</v>
      </c>
      <c r="AM6" s="722" t="s">
        <v>1078</v>
      </c>
      <c r="AN6" s="722">
        <v>0</v>
      </c>
      <c r="AO6" s="722">
        <v>1</v>
      </c>
      <c r="AP6" s="722" t="s">
        <v>1078</v>
      </c>
      <c r="AQ6" s="722">
        <v>0</v>
      </c>
      <c r="AR6" s="722">
        <v>1</v>
      </c>
      <c r="AS6" s="722">
        <v>0</v>
      </c>
      <c r="AT6" s="722">
        <v>0</v>
      </c>
      <c r="AU6" s="722">
        <v>0</v>
      </c>
      <c r="AV6" s="722">
        <v>2</v>
      </c>
      <c r="AW6" s="722">
        <v>0</v>
      </c>
      <c r="AX6" s="722">
        <v>3</v>
      </c>
      <c r="AY6" s="722">
        <v>1</v>
      </c>
      <c r="AZ6" s="722">
        <v>1</v>
      </c>
      <c r="BA6" s="722" t="s">
        <v>1078</v>
      </c>
      <c r="BB6" s="722">
        <v>0</v>
      </c>
      <c r="BC6" s="722">
        <v>0</v>
      </c>
      <c r="BD6" s="722">
        <v>1</v>
      </c>
      <c r="BE6" s="722">
        <v>0</v>
      </c>
      <c r="BF6" s="722">
        <v>0</v>
      </c>
      <c r="BG6" s="723">
        <v>2015</v>
      </c>
    </row>
    <row r="7" spans="1:74" s="720" customFormat="1" ht="84.75" customHeight="1">
      <c r="A7" s="721">
        <v>2016</v>
      </c>
      <c r="B7" s="722">
        <v>41</v>
      </c>
      <c r="C7" s="722">
        <v>1</v>
      </c>
      <c r="D7" s="722">
        <v>0</v>
      </c>
      <c r="E7" s="722">
        <v>0</v>
      </c>
      <c r="F7" s="722">
        <v>0</v>
      </c>
      <c r="G7" s="722">
        <v>1</v>
      </c>
      <c r="H7" s="722">
        <v>0</v>
      </c>
      <c r="I7" s="722">
        <v>0</v>
      </c>
      <c r="J7" s="722">
        <v>1</v>
      </c>
      <c r="K7" s="722" t="s">
        <v>1078</v>
      </c>
      <c r="L7" s="722">
        <v>0</v>
      </c>
      <c r="M7" s="722">
        <v>0</v>
      </c>
      <c r="N7" s="722">
        <v>0</v>
      </c>
      <c r="O7" s="722">
        <v>1</v>
      </c>
      <c r="P7" s="722">
        <v>0</v>
      </c>
      <c r="Q7" s="722">
        <v>0</v>
      </c>
      <c r="R7" s="722">
        <v>1</v>
      </c>
      <c r="S7" s="722">
        <v>0</v>
      </c>
      <c r="T7" s="722">
        <v>1</v>
      </c>
      <c r="U7" s="722">
        <v>0</v>
      </c>
      <c r="V7" s="722">
        <v>1</v>
      </c>
      <c r="W7" s="722">
        <v>1</v>
      </c>
      <c r="X7" s="722">
        <v>0</v>
      </c>
      <c r="Y7" s="722" t="s">
        <v>1078</v>
      </c>
      <c r="Z7" s="722">
        <v>0</v>
      </c>
      <c r="AA7" s="722">
        <v>0</v>
      </c>
      <c r="AB7" s="722">
        <v>11</v>
      </c>
      <c r="AC7" s="722">
        <v>0</v>
      </c>
      <c r="AD7" s="722">
        <v>11</v>
      </c>
      <c r="AE7" s="722">
        <v>0</v>
      </c>
      <c r="AF7" s="723">
        <v>2016</v>
      </c>
      <c r="AG7" s="724">
        <v>2016</v>
      </c>
      <c r="AH7" s="722">
        <v>5</v>
      </c>
      <c r="AI7" s="722">
        <v>7</v>
      </c>
      <c r="AJ7" s="722">
        <v>7</v>
      </c>
      <c r="AK7" s="722">
        <v>0</v>
      </c>
      <c r="AL7" s="722">
        <v>2</v>
      </c>
      <c r="AM7" s="722" t="s">
        <v>1078</v>
      </c>
      <c r="AN7" s="722">
        <v>0</v>
      </c>
      <c r="AO7" s="722">
        <v>1</v>
      </c>
      <c r="AP7" s="722" t="s">
        <v>1078</v>
      </c>
      <c r="AQ7" s="722">
        <v>0</v>
      </c>
      <c r="AR7" s="722">
        <v>1</v>
      </c>
      <c r="AS7" s="722">
        <v>0</v>
      </c>
      <c r="AT7" s="722">
        <v>0</v>
      </c>
      <c r="AU7" s="722">
        <v>0</v>
      </c>
      <c r="AV7" s="722">
        <v>2</v>
      </c>
      <c r="AW7" s="722">
        <v>0</v>
      </c>
      <c r="AX7" s="722">
        <v>3</v>
      </c>
      <c r="AY7" s="722">
        <v>1</v>
      </c>
      <c r="AZ7" s="722">
        <v>1</v>
      </c>
      <c r="BA7" s="722" t="s">
        <v>1078</v>
      </c>
      <c r="BB7" s="722">
        <v>0</v>
      </c>
      <c r="BC7" s="722">
        <v>0</v>
      </c>
      <c r="BD7" s="722">
        <v>1</v>
      </c>
      <c r="BE7" s="722">
        <v>0</v>
      </c>
      <c r="BF7" s="722">
        <v>0</v>
      </c>
      <c r="BG7" s="723">
        <v>2016</v>
      </c>
    </row>
    <row r="8" spans="1:74" s="725" customFormat="1" ht="84.75" customHeight="1">
      <c r="A8" s="721">
        <v>2017</v>
      </c>
      <c r="B8" s="722">
        <v>43</v>
      </c>
      <c r="C8" s="722">
        <v>1</v>
      </c>
      <c r="D8" s="722">
        <v>0</v>
      </c>
      <c r="E8" s="722">
        <v>0</v>
      </c>
      <c r="F8" s="722">
        <v>0</v>
      </c>
      <c r="G8" s="722">
        <v>1</v>
      </c>
      <c r="H8" s="722">
        <v>0</v>
      </c>
      <c r="I8" s="722">
        <v>0</v>
      </c>
      <c r="J8" s="722">
        <v>1</v>
      </c>
      <c r="K8" s="722" t="s">
        <v>1078</v>
      </c>
      <c r="L8" s="722">
        <v>0</v>
      </c>
      <c r="M8" s="722">
        <v>0</v>
      </c>
      <c r="N8" s="722">
        <v>0</v>
      </c>
      <c r="O8" s="722">
        <v>1</v>
      </c>
      <c r="P8" s="722">
        <v>0</v>
      </c>
      <c r="Q8" s="722">
        <v>0</v>
      </c>
      <c r="R8" s="722">
        <v>1</v>
      </c>
      <c r="S8" s="722">
        <v>0</v>
      </c>
      <c r="T8" s="722">
        <v>1</v>
      </c>
      <c r="U8" s="722">
        <v>0</v>
      </c>
      <c r="V8" s="722">
        <v>1</v>
      </c>
      <c r="W8" s="722">
        <v>1</v>
      </c>
      <c r="X8" s="722">
        <v>0</v>
      </c>
      <c r="Y8" s="722" t="s">
        <v>1078</v>
      </c>
      <c r="Z8" s="722">
        <v>0</v>
      </c>
      <c r="AA8" s="722">
        <v>0</v>
      </c>
      <c r="AB8" s="722">
        <v>11</v>
      </c>
      <c r="AC8" s="722">
        <v>0</v>
      </c>
      <c r="AD8" s="722">
        <v>11</v>
      </c>
      <c r="AE8" s="722">
        <v>0</v>
      </c>
      <c r="AF8" s="723">
        <v>2017</v>
      </c>
      <c r="AG8" s="724">
        <v>2017</v>
      </c>
      <c r="AH8" s="722">
        <v>6</v>
      </c>
      <c r="AI8" s="722">
        <v>7</v>
      </c>
      <c r="AJ8" s="722">
        <v>7</v>
      </c>
      <c r="AK8" s="722">
        <v>0</v>
      </c>
      <c r="AL8" s="722">
        <v>2</v>
      </c>
      <c r="AM8" s="722" t="s">
        <v>1078</v>
      </c>
      <c r="AN8" s="722">
        <v>1</v>
      </c>
      <c r="AO8" s="722">
        <v>1</v>
      </c>
      <c r="AP8" s="722" t="s">
        <v>1078</v>
      </c>
      <c r="AQ8" s="722">
        <v>0</v>
      </c>
      <c r="AR8" s="722">
        <v>1</v>
      </c>
      <c r="AS8" s="722">
        <v>0</v>
      </c>
      <c r="AT8" s="722">
        <v>0</v>
      </c>
      <c r="AU8" s="722">
        <v>0</v>
      </c>
      <c r="AV8" s="722">
        <v>2</v>
      </c>
      <c r="AW8" s="722">
        <v>0</v>
      </c>
      <c r="AX8" s="722">
        <v>3</v>
      </c>
      <c r="AY8" s="722">
        <v>1</v>
      </c>
      <c r="AZ8" s="722">
        <v>1</v>
      </c>
      <c r="BA8" s="722" t="s">
        <v>1078</v>
      </c>
      <c r="BB8" s="722">
        <v>0</v>
      </c>
      <c r="BC8" s="722">
        <v>0</v>
      </c>
      <c r="BD8" s="722">
        <v>1</v>
      </c>
      <c r="BE8" s="722">
        <v>0</v>
      </c>
      <c r="BF8" s="722">
        <v>0</v>
      </c>
      <c r="BG8" s="723">
        <v>2017</v>
      </c>
    </row>
    <row r="9" spans="1:74" s="725" customFormat="1" ht="84.75" customHeight="1">
      <c r="A9" s="724">
        <v>2018</v>
      </c>
      <c r="B9" s="1000">
        <v>47</v>
      </c>
      <c r="C9" s="722">
        <v>1</v>
      </c>
      <c r="D9" s="722" t="s">
        <v>892</v>
      </c>
      <c r="E9" s="722" t="s">
        <v>881</v>
      </c>
      <c r="F9" s="722" t="s">
        <v>880</v>
      </c>
      <c r="G9" s="722">
        <v>1</v>
      </c>
      <c r="H9" s="722" t="s">
        <v>880</v>
      </c>
      <c r="I9" s="722" t="s">
        <v>881</v>
      </c>
      <c r="J9" s="722">
        <v>1</v>
      </c>
      <c r="K9" s="722" t="s">
        <v>1078</v>
      </c>
      <c r="L9" s="722" t="s">
        <v>880</v>
      </c>
      <c r="M9" s="722" t="s">
        <v>893</v>
      </c>
      <c r="N9" s="722" t="s">
        <v>881</v>
      </c>
      <c r="O9" s="722">
        <v>1</v>
      </c>
      <c r="P9" s="722" t="s">
        <v>880</v>
      </c>
      <c r="Q9" s="722" t="s">
        <v>882</v>
      </c>
      <c r="R9" s="722">
        <v>1</v>
      </c>
      <c r="S9" s="722" t="s">
        <v>890</v>
      </c>
      <c r="T9" s="722">
        <v>1</v>
      </c>
      <c r="U9" s="722" t="s">
        <v>880</v>
      </c>
      <c r="V9" s="722">
        <v>1</v>
      </c>
      <c r="W9" s="722">
        <v>1</v>
      </c>
      <c r="X9" s="722" t="s">
        <v>882</v>
      </c>
      <c r="Y9" s="722" t="s">
        <v>1078</v>
      </c>
      <c r="Z9" s="722" t="s">
        <v>894</v>
      </c>
      <c r="AA9" s="722" t="s">
        <v>895</v>
      </c>
      <c r="AB9" s="722">
        <v>11</v>
      </c>
      <c r="AC9" s="722" t="s">
        <v>880</v>
      </c>
      <c r="AD9" s="722">
        <v>11</v>
      </c>
      <c r="AE9" s="722" t="s">
        <v>882</v>
      </c>
      <c r="AF9" s="721">
        <v>2018</v>
      </c>
      <c r="AG9" s="721">
        <v>2018</v>
      </c>
      <c r="AH9" s="722">
        <v>7</v>
      </c>
      <c r="AI9" s="722">
        <v>8</v>
      </c>
      <c r="AJ9" s="722">
        <v>8</v>
      </c>
      <c r="AK9" s="722" t="s">
        <v>880</v>
      </c>
      <c r="AL9" s="722">
        <v>2</v>
      </c>
      <c r="AM9" s="722" t="s">
        <v>1078</v>
      </c>
      <c r="AN9" s="722">
        <v>1</v>
      </c>
      <c r="AO9" s="722">
        <v>1</v>
      </c>
      <c r="AP9" s="722" t="s">
        <v>1078</v>
      </c>
      <c r="AQ9" s="722" t="s">
        <v>882</v>
      </c>
      <c r="AR9" s="722">
        <v>1</v>
      </c>
      <c r="AS9" s="722" t="s">
        <v>882</v>
      </c>
      <c r="AT9" s="722" t="s">
        <v>880</v>
      </c>
      <c r="AU9" s="722" t="s">
        <v>896</v>
      </c>
      <c r="AV9" s="722">
        <v>2</v>
      </c>
      <c r="AW9" s="722" t="s">
        <v>880</v>
      </c>
      <c r="AX9" s="722">
        <v>4</v>
      </c>
      <c r="AY9" s="722">
        <v>1</v>
      </c>
      <c r="AZ9" s="722">
        <v>1</v>
      </c>
      <c r="BA9" s="722" t="s">
        <v>1078</v>
      </c>
      <c r="BB9" s="722" t="s">
        <v>880</v>
      </c>
      <c r="BC9" s="722" t="s">
        <v>882</v>
      </c>
      <c r="BD9" s="722">
        <v>2</v>
      </c>
      <c r="BE9" s="722" t="s">
        <v>882</v>
      </c>
      <c r="BF9" s="722" t="s">
        <v>880</v>
      </c>
      <c r="BG9" s="723">
        <v>2018</v>
      </c>
    </row>
    <row r="10" spans="1:74" s="720" customFormat="1" ht="84.75" customHeight="1">
      <c r="A10" s="721">
        <v>2019</v>
      </c>
      <c r="B10" s="722">
        <v>47</v>
      </c>
      <c r="C10" s="722">
        <v>1</v>
      </c>
      <c r="D10" s="722">
        <v>0</v>
      </c>
      <c r="E10" s="722">
        <v>0</v>
      </c>
      <c r="F10" s="722">
        <v>0</v>
      </c>
      <c r="G10" s="722">
        <v>1</v>
      </c>
      <c r="H10" s="722">
        <v>0</v>
      </c>
      <c r="I10" s="722">
        <v>0</v>
      </c>
      <c r="J10" s="722">
        <v>1</v>
      </c>
      <c r="K10" s="722" t="s">
        <v>1078</v>
      </c>
      <c r="L10" s="722">
        <v>0</v>
      </c>
      <c r="M10" s="722">
        <v>0</v>
      </c>
      <c r="N10" s="722">
        <v>0</v>
      </c>
      <c r="O10" s="722">
        <v>1</v>
      </c>
      <c r="P10" s="722">
        <v>0</v>
      </c>
      <c r="Q10" s="722">
        <v>0</v>
      </c>
      <c r="R10" s="722">
        <v>1</v>
      </c>
      <c r="S10" s="722">
        <v>0</v>
      </c>
      <c r="T10" s="722">
        <v>1</v>
      </c>
      <c r="U10" s="722">
        <v>0</v>
      </c>
      <c r="V10" s="722">
        <v>1</v>
      </c>
      <c r="W10" s="722">
        <v>1</v>
      </c>
      <c r="X10" s="722">
        <v>0</v>
      </c>
      <c r="Y10" s="722" t="s">
        <v>1078</v>
      </c>
      <c r="Z10" s="722">
        <v>0</v>
      </c>
      <c r="AA10" s="722">
        <v>0</v>
      </c>
      <c r="AB10" s="722">
        <v>11</v>
      </c>
      <c r="AC10" s="722">
        <v>0</v>
      </c>
      <c r="AD10" s="722">
        <v>11</v>
      </c>
      <c r="AE10" s="722">
        <v>0</v>
      </c>
      <c r="AF10" s="721">
        <v>2019</v>
      </c>
      <c r="AG10" s="721">
        <v>2019</v>
      </c>
      <c r="AH10" s="722">
        <v>7</v>
      </c>
      <c r="AI10" s="722">
        <v>8</v>
      </c>
      <c r="AJ10" s="722">
        <v>8</v>
      </c>
      <c r="AK10" s="722">
        <v>0</v>
      </c>
      <c r="AL10" s="722">
        <v>2</v>
      </c>
      <c r="AM10" s="722" t="s">
        <v>1078</v>
      </c>
      <c r="AN10" s="722">
        <v>1</v>
      </c>
      <c r="AO10" s="722">
        <v>1</v>
      </c>
      <c r="AP10" s="722" t="s">
        <v>1078</v>
      </c>
      <c r="AQ10" s="722">
        <v>0</v>
      </c>
      <c r="AR10" s="722">
        <v>1</v>
      </c>
      <c r="AS10" s="722">
        <v>0</v>
      </c>
      <c r="AT10" s="722">
        <v>0</v>
      </c>
      <c r="AU10" s="722">
        <v>0</v>
      </c>
      <c r="AV10" s="722">
        <v>2</v>
      </c>
      <c r="AW10" s="722">
        <v>0</v>
      </c>
      <c r="AX10" s="722">
        <v>4</v>
      </c>
      <c r="AY10" s="722">
        <v>1</v>
      </c>
      <c r="AZ10" s="722">
        <v>1</v>
      </c>
      <c r="BA10" s="722" t="s">
        <v>1078</v>
      </c>
      <c r="BB10" s="722">
        <v>0</v>
      </c>
      <c r="BC10" s="722">
        <v>0</v>
      </c>
      <c r="BD10" s="722">
        <v>2</v>
      </c>
      <c r="BE10" s="722">
        <v>0</v>
      </c>
      <c r="BF10" s="722">
        <v>0</v>
      </c>
      <c r="BG10" s="723">
        <v>2019</v>
      </c>
    </row>
    <row r="11" spans="1:74" s="720" customFormat="1" ht="84.75" customHeight="1">
      <c r="A11" s="996">
        <v>2020</v>
      </c>
      <c r="B11" s="997">
        <v>35</v>
      </c>
      <c r="C11" s="997">
        <f t="shared" ref="C11" si="0">SUM(D11:I11)</f>
        <v>0</v>
      </c>
      <c r="D11" s="997">
        <v>0</v>
      </c>
      <c r="E11" s="997">
        <v>0</v>
      </c>
      <c r="F11" s="997">
        <v>0</v>
      </c>
      <c r="G11" s="997">
        <v>0</v>
      </c>
      <c r="H11" s="997">
        <v>0</v>
      </c>
      <c r="I11" s="997">
        <v>0</v>
      </c>
      <c r="J11" s="997">
        <f t="shared" ref="J11" si="1">SUM(K11:P11)</f>
        <v>2</v>
      </c>
      <c r="K11" s="1001">
        <v>0</v>
      </c>
      <c r="L11" s="1001">
        <v>1</v>
      </c>
      <c r="M11" s="1001">
        <v>0</v>
      </c>
      <c r="N11" s="1001">
        <v>1</v>
      </c>
      <c r="O11" s="1001">
        <v>0</v>
      </c>
      <c r="P11" s="1001">
        <v>0</v>
      </c>
      <c r="Q11" s="997">
        <v>0</v>
      </c>
      <c r="R11" s="997">
        <f t="shared" ref="R11" si="2">SUM(S11:U11)</f>
        <v>1</v>
      </c>
      <c r="S11" s="997">
        <v>0</v>
      </c>
      <c r="T11" s="997">
        <v>1</v>
      </c>
      <c r="U11" s="997">
        <v>0</v>
      </c>
      <c r="V11" s="997">
        <v>1</v>
      </c>
      <c r="W11" s="997">
        <v>1</v>
      </c>
      <c r="X11" s="997">
        <v>0</v>
      </c>
      <c r="Y11" s="997">
        <v>1</v>
      </c>
      <c r="Z11" s="997">
        <v>0</v>
      </c>
      <c r="AA11" s="997">
        <v>0</v>
      </c>
      <c r="AB11" s="997">
        <f t="shared" ref="AB11" si="3">SUM(AC11:AE11)</f>
        <v>3</v>
      </c>
      <c r="AC11" s="997">
        <v>0</v>
      </c>
      <c r="AD11" s="997">
        <v>3</v>
      </c>
      <c r="AE11" s="997">
        <v>0</v>
      </c>
      <c r="AF11" s="996">
        <v>2020</v>
      </c>
      <c r="AG11" s="996">
        <v>2020</v>
      </c>
      <c r="AH11" s="998">
        <v>2</v>
      </c>
      <c r="AI11" s="998">
        <v>8</v>
      </c>
      <c r="AJ11" s="998">
        <v>8</v>
      </c>
      <c r="AK11" s="998">
        <v>0</v>
      </c>
      <c r="AL11" s="998">
        <v>2</v>
      </c>
      <c r="AM11" s="998">
        <v>0</v>
      </c>
      <c r="AN11" s="998">
        <v>0</v>
      </c>
      <c r="AO11" s="998" t="s">
        <v>1090</v>
      </c>
      <c r="AP11" s="998">
        <v>2</v>
      </c>
      <c r="AQ11" s="998">
        <v>0</v>
      </c>
      <c r="AR11" s="998">
        <v>1</v>
      </c>
      <c r="AS11" s="998">
        <v>0</v>
      </c>
      <c r="AT11" s="998">
        <v>0</v>
      </c>
      <c r="AU11" s="998">
        <v>0</v>
      </c>
      <c r="AV11" s="998">
        <v>1</v>
      </c>
      <c r="AW11" s="998">
        <v>0</v>
      </c>
      <c r="AX11" s="998">
        <v>4</v>
      </c>
      <c r="AY11" s="998">
        <v>1</v>
      </c>
      <c r="AZ11" s="998">
        <v>1</v>
      </c>
      <c r="BA11" s="998">
        <v>2</v>
      </c>
      <c r="BB11" s="998">
        <v>0</v>
      </c>
      <c r="BC11" s="998">
        <v>0</v>
      </c>
      <c r="BD11" s="998">
        <v>2</v>
      </c>
      <c r="BE11" s="998">
        <v>0</v>
      </c>
      <c r="BF11" s="998">
        <v>0</v>
      </c>
      <c r="BG11" s="999">
        <v>2020</v>
      </c>
    </row>
    <row r="12" spans="1:74" s="89" customFormat="1" ht="13.5">
      <c r="A12" s="1233" t="s">
        <v>864</v>
      </c>
      <c r="B12" s="726"/>
      <c r="C12" s="726"/>
      <c r="D12" s="726"/>
      <c r="E12" s="726"/>
      <c r="F12" s="726"/>
      <c r="G12" s="726"/>
      <c r="H12" s="726"/>
      <c r="I12" s="727"/>
      <c r="J12" s="728"/>
      <c r="K12" s="728"/>
      <c r="L12" s="729"/>
      <c r="M12" s="726"/>
      <c r="N12" s="726"/>
      <c r="O12" s="726"/>
      <c r="P12" s="726"/>
      <c r="Q12" s="726"/>
      <c r="R12" s="726"/>
      <c r="S12" s="726"/>
      <c r="T12" s="726"/>
      <c r="U12" s="726"/>
      <c r="V12" s="726"/>
      <c r="W12" s="726"/>
      <c r="X12" s="726"/>
      <c r="Y12" s="729"/>
      <c r="Z12" s="729"/>
      <c r="AA12" s="730"/>
      <c r="AB12" s="726"/>
      <c r="AC12" s="726"/>
      <c r="AD12" s="726"/>
      <c r="AE12" s="726"/>
      <c r="AF12" s="506" t="s">
        <v>849</v>
      </c>
      <c r="AG12" s="1233" t="s">
        <v>864</v>
      </c>
      <c r="AH12" s="727"/>
      <c r="AI12" s="726"/>
      <c r="AJ12" s="726"/>
      <c r="AK12" s="726"/>
      <c r="AL12" s="726"/>
      <c r="AM12" s="726"/>
      <c r="AN12" s="729"/>
      <c r="AO12" s="729"/>
      <c r="AP12" s="726"/>
      <c r="AQ12" s="726"/>
      <c r="AR12" s="726"/>
      <c r="AS12" s="726"/>
      <c r="AT12" s="726"/>
      <c r="AU12" s="726"/>
      <c r="AV12" s="726"/>
      <c r="AW12" s="726"/>
      <c r="AX12" s="729"/>
      <c r="AY12" s="729"/>
      <c r="AZ12" s="730"/>
      <c r="BA12" s="730"/>
      <c r="BB12" s="726"/>
      <c r="BC12" s="726"/>
      <c r="BD12" s="726"/>
      <c r="BE12" s="726"/>
      <c r="BF12" s="726"/>
      <c r="BG12" s="506" t="s">
        <v>849</v>
      </c>
      <c r="BH12" s="86"/>
      <c r="BI12" s="86"/>
      <c r="BJ12" s="86"/>
      <c r="BK12" s="86"/>
      <c r="BL12" s="88"/>
      <c r="BM12" s="87"/>
      <c r="BN12" s="86"/>
      <c r="BO12" s="86"/>
      <c r="BP12" s="86"/>
      <c r="BQ12" s="86"/>
      <c r="BR12" s="86"/>
      <c r="BS12" s="86"/>
      <c r="BT12" s="86"/>
      <c r="BU12" s="86"/>
      <c r="BV12" s="90"/>
    </row>
    <row r="13" spans="1:74" s="1233" customFormat="1" ht="13.5">
      <c r="A13" s="1233" t="s">
        <v>851</v>
      </c>
      <c r="AG13" s="1233" t="s">
        <v>851</v>
      </c>
    </row>
  </sheetData>
  <mergeCells count="45">
    <mergeCell ref="AO4:AO5"/>
    <mergeCell ref="BF4:BF5"/>
    <mergeCell ref="AW4:AW5"/>
    <mergeCell ref="BB4:BB5"/>
    <mergeCell ref="BC4:BC5"/>
    <mergeCell ref="BD4:BD5"/>
    <mergeCell ref="BE4:BE5"/>
    <mergeCell ref="BA4:BA5"/>
    <mergeCell ref="Y4:Y5"/>
    <mergeCell ref="Z4:Z5"/>
    <mergeCell ref="AA4:AA5"/>
    <mergeCell ref="AB4:AE4"/>
    <mergeCell ref="AH4:AH5"/>
    <mergeCell ref="AI4:AK4"/>
    <mergeCell ref="AH3:AV3"/>
    <mergeCell ref="AW3:BB3"/>
    <mergeCell ref="BC3:BF3"/>
    <mergeCell ref="BG3:BG5"/>
    <mergeCell ref="AX4:AZ4"/>
    <mergeCell ref="AL4:AL5"/>
    <mergeCell ref="AM4:AM5"/>
    <mergeCell ref="AN4:AN5"/>
    <mergeCell ref="AP4:AP5"/>
    <mergeCell ref="AQ4:AQ5"/>
    <mergeCell ref="AR4:AR5"/>
    <mergeCell ref="AS4:AS5"/>
    <mergeCell ref="AT4:AT5"/>
    <mergeCell ref="AU4:AU5"/>
    <mergeCell ref="AV4:AV5"/>
    <mergeCell ref="X4:X5"/>
    <mergeCell ref="A1:P1"/>
    <mergeCell ref="Q1:AF1"/>
    <mergeCell ref="AG1:AS1"/>
    <mergeCell ref="AT1:BG1"/>
    <mergeCell ref="A3:A5"/>
    <mergeCell ref="B3:B5"/>
    <mergeCell ref="C3:Q3"/>
    <mergeCell ref="R3:AE3"/>
    <mergeCell ref="AF3:AF5"/>
    <mergeCell ref="AG3:AG5"/>
    <mergeCell ref="C4:I4"/>
    <mergeCell ref="J4:P4"/>
    <mergeCell ref="R4:U4"/>
    <mergeCell ref="V4:V5"/>
    <mergeCell ref="W4:W5"/>
  </mergeCells>
  <phoneticPr fontId="8" type="noConversion"/>
  <printOptions horizontalCentered="1"/>
  <pageMargins left="1.2204724409448819" right="1.2204724409448819" top="1.0236220472440944" bottom="2.3622047244094491" header="0" footer="0"/>
  <pageSetup paperSize="9" scale="30" pageOrder="overThenDown" orientation="portrait" r:id="rId1"/>
  <headerFooter alignWithMargins="0"/>
  <colBreaks count="2" manualBreakCount="2">
    <brk id="16" max="11" man="1"/>
    <brk id="32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U56"/>
  <sheetViews>
    <sheetView view="pageBreakPreview" zoomScaleSheetLayoutView="100" workbookViewId="0">
      <pane xSplit="1" ySplit="6" topLeftCell="B7" activePane="bottomRight" state="frozen"/>
      <selection activeCell="X19" sqref="X19"/>
      <selection pane="topRight" activeCell="X19" sqref="X19"/>
      <selection pane="bottomLeft" activeCell="X19" sqref="X19"/>
      <selection pane="bottomRight" activeCell="K26" sqref="K26"/>
    </sheetView>
  </sheetViews>
  <sheetFormatPr defaultRowHeight="17.25"/>
  <cols>
    <col min="1" max="1" width="15" style="359" bestFit="1" customWidth="1"/>
    <col min="2" max="2" width="5.75" style="305" bestFit="1" customWidth="1"/>
    <col min="3" max="3" width="8.125" style="306" customWidth="1"/>
    <col min="4" max="4" width="5.625" style="306" customWidth="1"/>
    <col min="5" max="5" width="5.75" style="306" bestFit="1" customWidth="1"/>
    <col min="6" max="7" width="4.125" style="305" customWidth="1"/>
    <col min="8" max="8" width="4.25" style="305" customWidth="1"/>
    <col min="9" max="12" width="5.75" style="305" bestFit="1" customWidth="1"/>
    <col min="13" max="13" width="5.75" style="305" customWidth="1"/>
    <col min="14" max="14" width="9" style="305" customWidth="1"/>
    <col min="15" max="15" width="6.125" style="305" customWidth="1"/>
    <col min="16" max="16" width="5" style="305" customWidth="1"/>
    <col min="17" max="17" width="7" style="305" customWidth="1"/>
    <col min="18" max="18" width="5.875" style="305" customWidth="1"/>
    <col min="19" max="19" width="8.375" style="1028" bestFit="1" customWidth="1"/>
    <col min="20" max="20" width="5.625" style="1028" customWidth="1"/>
    <col min="21" max="21" width="16" style="305" customWidth="1"/>
    <col min="22" max="16384" width="9" style="1028"/>
  </cols>
  <sheetData>
    <row r="1" spans="1:21" s="313" customFormat="1" ht="20.100000000000001" customHeight="1">
      <c r="A1" s="1059" t="s">
        <v>626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60" t="s">
        <v>325</v>
      </c>
      <c r="L1" s="1060"/>
      <c r="M1" s="1060"/>
      <c r="N1" s="1060"/>
      <c r="O1" s="1060"/>
      <c r="P1" s="1060"/>
      <c r="Q1" s="1060"/>
      <c r="R1" s="1060"/>
      <c r="S1" s="1060"/>
      <c r="T1" s="1060"/>
      <c r="U1" s="1060"/>
    </row>
    <row r="2" spans="1:21" s="319" customFormat="1" ht="20.100000000000001" customHeight="1" thickBot="1">
      <c r="A2" s="261" t="s">
        <v>394</v>
      </c>
      <c r="B2" s="262"/>
      <c r="C2" s="262"/>
      <c r="D2" s="262"/>
      <c r="E2" s="262"/>
      <c r="F2" s="262"/>
      <c r="G2" s="262"/>
      <c r="H2" s="262"/>
      <c r="I2" s="263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4" t="s">
        <v>150</v>
      </c>
    </row>
    <row r="3" spans="1:21" s="355" customFormat="1" ht="19.5" customHeight="1" thickTop="1">
      <c r="A3" s="212" t="s">
        <v>151</v>
      </c>
      <c r="B3" s="265" t="s">
        <v>152</v>
      </c>
      <c r="C3" s="266" t="s">
        <v>153</v>
      </c>
      <c r="D3" s="266" t="s">
        <v>154</v>
      </c>
      <c r="E3" s="406" t="s">
        <v>395</v>
      </c>
      <c r="F3" s="268"/>
      <c r="G3" s="268"/>
      <c r="H3" s="268"/>
      <c r="I3" s="268"/>
      <c r="J3" s="268"/>
      <c r="K3" s="1061" t="s">
        <v>314</v>
      </c>
      <c r="L3" s="1061"/>
      <c r="M3" s="1061"/>
      <c r="N3" s="1061"/>
      <c r="O3" s="1061"/>
      <c r="P3" s="1061"/>
      <c r="Q3" s="1061"/>
      <c r="R3" s="1061"/>
      <c r="S3" s="1061"/>
      <c r="T3" s="1062"/>
      <c r="U3" s="271" t="s">
        <v>175</v>
      </c>
    </row>
    <row r="4" spans="1:21" s="355" customFormat="1" ht="17.25" customHeight="1">
      <c r="A4" s="272"/>
      <c r="B4" s="273"/>
      <c r="C4" s="274" t="s">
        <v>396</v>
      </c>
      <c r="D4" s="275"/>
      <c r="E4" s="407" t="s">
        <v>956</v>
      </c>
      <c r="F4" s="277" t="s">
        <v>158</v>
      </c>
      <c r="G4" s="277" t="s">
        <v>159</v>
      </c>
      <c r="H4" s="277" t="s">
        <v>160</v>
      </c>
      <c r="I4" s="277" t="s">
        <v>161</v>
      </c>
      <c r="J4" s="278" t="s">
        <v>162</v>
      </c>
      <c r="K4" s="277" t="s">
        <v>163</v>
      </c>
      <c r="L4" s="278" t="s">
        <v>164</v>
      </c>
      <c r="M4" s="277" t="s">
        <v>165</v>
      </c>
      <c r="N4" s="397" t="s">
        <v>1010</v>
      </c>
      <c r="O4" s="405" t="s">
        <v>166</v>
      </c>
      <c r="P4" s="282" t="s">
        <v>167</v>
      </c>
      <c r="Q4" s="274" t="s">
        <v>168</v>
      </c>
      <c r="R4" s="274" t="s">
        <v>169</v>
      </c>
      <c r="S4" s="399" t="s">
        <v>1012</v>
      </c>
      <c r="T4" s="400" t="s">
        <v>1015</v>
      </c>
      <c r="U4" s="283"/>
    </row>
    <row r="5" spans="1:21" s="355" customFormat="1" ht="15.75" customHeight="1">
      <c r="A5" s="272"/>
      <c r="B5" s="284"/>
      <c r="C5" s="285" t="s">
        <v>155</v>
      </c>
      <c r="D5" s="275"/>
      <c r="E5" s="333"/>
      <c r="F5" s="286"/>
      <c r="G5" s="286"/>
      <c r="H5" s="286"/>
      <c r="I5" s="286"/>
      <c r="J5" s="286"/>
      <c r="K5" s="287"/>
      <c r="L5" s="287"/>
      <c r="M5" s="287"/>
      <c r="N5" s="287"/>
      <c r="O5" s="274"/>
      <c r="P5" s="274"/>
      <c r="Q5" s="274"/>
      <c r="R5" s="274"/>
      <c r="S5" s="401" t="s">
        <v>998</v>
      </c>
      <c r="T5" s="402"/>
      <c r="U5" s="283"/>
    </row>
    <row r="6" spans="1:21" s="319" customFormat="1" ht="32.25" customHeight="1">
      <c r="A6" s="227" t="s">
        <v>176</v>
      </c>
      <c r="B6" s="270" t="s">
        <v>171</v>
      </c>
      <c r="C6" s="288" t="s">
        <v>994</v>
      </c>
      <c r="D6" s="289" t="s">
        <v>301</v>
      </c>
      <c r="E6" s="408" t="s">
        <v>1017</v>
      </c>
      <c r="F6" s="291" t="s">
        <v>405</v>
      </c>
      <c r="G6" s="291" t="s">
        <v>406</v>
      </c>
      <c r="H6" s="291" t="s">
        <v>407</v>
      </c>
      <c r="I6" s="291" t="s">
        <v>408</v>
      </c>
      <c r="J6" s="291" t="s">
        <v>409</v>
      </c>
      <c r="K6" s="291" t="s">
        <v>410</v>
      </c>
      <c r="L6" s="292" t="s">
        <v>411</v>
      </c>
      <c r="M6" s="291" t="s">
        <v>412</v>
      </c>
      <c r="N6" s="291" t="s">
        <v>1011</v>
      </c>
      <c r="O6" s="293" t="s">
        <v>303</v>
      </c>
      <c r="P6" s="294" t="s">
        <v>304</v>
      </c>
      <c r="Q6" s="293" t="s">
        <v>305</v>
      </c>
      <c r="R6" s="295" t="s">
        <v>306</v>
      </c>
      <c r="S6" s="403" t="s">
        <v>1014</v>
      </c>
      <c r="T6" s="404" t="s">
        <v>1000</v>
      </c>
      <c r="U6" s="296" t="s">
        <v>177</v>
      </c>
    </row>
    <row r="7" spans="1:21" s="345" customFormat="1" ht="14.45" customHeight="1">
      <c r="A7" s="299">
        <v>2011</v>
      </c>
      <c r="B7" s="300">
        <v>507</v>
      </c>
      <c r="C7" s="297">
        <v>1</v>
      </c>
      <c r="D7" s="297">
        <v>2</v>
      </c>
      <c r="E7" s="297">
        <v>455</v>
      </c>
      <c r="F7" s="297">
        <v>0</v>
      </c>
      <c r="G7" s="297">
        <v>1</v>
      </c>
      <c r="H7" s="297">
        <v>3</v>
      </c>
      <c r="I7" s="297">
        <v>23</v>
      </c>
      <c r="J7" s="297">
        <v>116</v>
      </c>
      <c r="K7" s="297">
        <v>142</v>
      </c>
      <c r="L7" s="297">
        <v>108</v>
      </c>
      <c r="M7" s="297">
        <v>61</v>
      </c>
      <c r="N7" s="297" t="s">
        <v>729</v>
      </c>
      <c r="O7" s="297">
        <v>0</v>
      </c>
      <c r="P7" s="297">
        <v>1</v>
      </c>
      <c r="Q7" s="297">
        <v>0</v>
      </c>
      <c r="R7" s="297">
        <v>0</v>
      </c>
      <c r="S7" s="297" t="s">
        <v>729</v>
      </c>
      <c r="T7" s="297" t="s">
        <v>729</v>
      </c>
      <c r="U7" s="298">
        <v>2011</v>
      </c>
    </row>
    <row r="8" spans="1:21" s="345" customFormat="1" ht="14.45" customHeight="1">
      <c r="A8" s="299">
        <v>2012</v>
      </c>
      <c r="B8" s="300">
        <v>538</v>
      </c>
      <c r="C8" s="297">
        <v>1</v>
      </c>
      <c r="D8" s="297">
        <v>2</v>
      </c>
      <c r="E8" s="297">
        <v>491</v>
      </c>
      <c r="F8" s="297">
        <v>0</v>
      </c>
      <c r="G8" s="297">
        <v>1</v>
      </c>
      <c r="H8" s="297">
        <v>4</v>
      </c>
      <c r="I8" s="297">
        <v>25</v>
      </c>
      <c r="J8" s="297">
        <v>129</v>
      </c>
      <c r="K8" s="297">
        <v>144</v>
      </c>
      <c r="L8" s="297">
        <v>117</v>
      </c>
      <c r="M8" s="297">
        <v>70</v>
      </c>
      <c r="N8" s="297" t="s">
        <v>729</v>
      </c>
      <c r="O8" s="297">
        <v>0</v>
      </c>
      <c r="P8" s="297">
        <v>1</v>
      </c>
      <c r="Q8" s="297">
        <v>0</v>
      </c>
      <c r="R8" s="297">
        <v>0</v>
      </c>
      <c r="S8" s="297" t="s">
        <v>729</v>
      </c>
      <c r="T8" s="297" t="s">
        <v>729</v>
      </c>
      <c r="U8" s="298">
        <v>2012</v>
      </c>
    </row>
    <row r="9" spans="1:21" s="345" customFormat="1" ht="14.45" customHeight="1">
      <c r="A9" s="299">
        <v>2013</v>
      </c>
      <c r="B9" s="300">
        <v>479</v>
      </c>
      <c r="C9" s="297">
        <v>1</v>
      </c>
      <c r="D9" s="297">
        <v>0</v>
      </c>
      <c r="E9" s="297">
        <v>478</v>
      </c>
      <c r="F9" s="297">
        <v>0</v>
      </c>
      <c r="G9" s="297">
        <v>1</v>
      </c>
      <c r="H9" s="297">
        <v>4</v>
      </c>
      <c r="I9" s="297">
        <v>24</v>
      </c>
      <c r="J9" s="297">
        <v>124</v>
      </c>
      <c r="K9" s="297">
        <v>137</v>
      </c>
      <c r="L9" s="297">
        <v>114</v>
      </c>
      <c r="M9" s="297">
        <v>73</v>
      </c>
      <c r="N9" s="297" t="s">
        <v>729</v>
      </c>
      <c r="O9" s="297">
        <v>0</v>
      </c>
      <c r="P9" s="297">
        <v>1</v>
      </c>
      <c r="Q9" s="297">
        <v>0</v>
      </c>
      <c r="R9" s="297">
        <v>0</v>
      </c>
      <c r="S9" s="297" t="s">
        <v>729</v>
      </c>
      <c r="T9" s="297" t="s">
        <v>729</v>
      </c>
      <c r="U9" s="298">
        <v>2013</v>
      </c>
    </row>
    <row r="10" spans="1:21" s="345" customFormat="1" ht="14.45" customHeight="1">
      <c r="A10" s="299">
        <v>2014</v>
      </c>
      <c r="B10" s="300">
        <v>465</v>
      </c>
      <c r="C10" s="297">
        <v>1</v>
      </c>
      <c r="D10" s="297">
        <v>0</v>
      </c>
      <c r="E10" s="297">
        <v>464</v>
      </c>
      <c r="F10" s="297">
        <v>0</v>
      </c>
      <c r="G10" s="297">
        <v>0</v>
      </c>
      <c r="H10" s="297">
        <v>4</v>
      </c>
      <c r="I10" s="297">
        <v>22</v>
      </c>
      <c r="J10" s="297">
        <v>120</v>
      </c>
      <c r="K10" s="297">
        <v>156</v>
      </c>
      <c r="L10" s="297">
        <v>85</v>
      </c>
      <c r="M10" s="297">
        <v>76</v>
      </c>
      <c r="N10" s="297" t="s">
        <v>729</v>
      </c>
      <c r="O10" s="297">
        <v>0</v>
      </c>
      <c r="P10" s="297">
        <v>1</v>
      </c>
      <c r="Q10" s="297">
        <v>0</v>
      </c>
      <c r="R10" s="297">
        <v>0</v>
      </c>
      <c r="S10" s="297" t="s">
        <v>729</v>
      </c>
      <c r="T10" s="297" t="s">
        <v>729</v>
      </c>
      <c r="U10" s="298">
        <v>2014</v>
      </c>
    </row>
    <row r="11" spans="1:21" s="345" customFormat="1" ht="14.45" customHeight="1">
      <c r="A11" s="299">
        <v>2015</v>
      </c>
      <c r="B11" s="300">
        <v>482</v>
      </c>
      <c r="C11" s="297">
        <v>0</v>
      </c>
      <c r="D11" s="297">
        <v>0</v>
      </c>
      <c r="E11" s="297">
        <v>0</v>
      </c>
      <c r="F11" s="297">
        <v>0</v>
      </c>
      <c r="G11" s="297">
        <v>1</v>
      </c>
      <c r="H11" s="297">
        <v>4</v>
      </c>
      <c r="I11" s="297">
        <v>23</v>
      </c>
      <c r="J11" s="297">
        <v>124</v>
      </c>
      <c r="K11" s="297">
        <v>165</v>
      </c>
      <c r="L11" s="297">
        <v>78</v>
      </c>
      <c r="M11" s="297">
        <v>85</v>
      </c>
      <c r="N11" s="297" t="s">
        <v>729</v>
      </c>
      <c r="O11" s="297">
        <v>0</v>
      </c>
      <c r="P11" s="297">
        <v>2</v>
      </c>
      <c r="Q11" s="297">
        <v>0</v>
      </c>
      <c r="R11" s="297">
        <v>0</v>
      </c>
      <c r="S11" s="297" t="s">
        <v>729</v>
      </c>
      <c r="T11" s="297" t="s">
        <v>729</v>
      </c>
      <c r="U11" s="298">
        <v>2015</v>
      </c>
    </row>
    <row r="12" spans="1:21" s="345" customFormat="1" ht="14.45" customHeight="1">
      <c r="A12" s="299">
        <v>2016</v>
      </c>
      <c r="B12" s="300">
        <v>474</v>
      </c>
      <c r="C12" s="297">
        <v>1</v>
      </c>
      <c r="D12" s="297">
        <v>1</v>
      </c>
      <c r="E12" s="297">
        <v>472</v>
      </c>
      <c r="F12" s="297">
        <v>0</v>
      </c>
      <c r="G12" s="297">
        <v>1</v>
      </c>
      <c r="H12" s="297">
        <v>4</v>
      </c>
      <c r="I12" s="297">
        <v>24</v>
      </c>
      <c r="J12" s="297">
        <v>115</v>
      </c>
      <c r="K12" s="297">
        <v>148</v>
      </c>
      <c r="L12" s="297">
        <v>112</v>
      </c>
      <c r="M12" s="297">
        <v>66</v>
      </c>
      <c r="N12" s="297" t="s">
        <v>729</v>
      </c>
      <c r="O12" s="297">
        <v>0</v>
      </c>
      <c r="P12" s="297">
        <v>2</v>
      </c>
      <c r="Q12" s="297">
        <v>0</v>
      </c>
      <c r="R12" s="297">
        <v>0</v>
      </c>
      <c r="S12" s="297" t="s">
        <v>729</v>
      </c>
      <c r="T12" s="297" t="s">
        <v>729</v>
      </c>
      <c r="U12" s="298">
        <v>2016</v>
      </c>
    </row>
    <row r="13" spans="1:21" s="345" customFormat="1" ht="14.45" customHeight="1">
      <c r="A13" s="299">
        <v>2017</v>
      </c>
      <c r="B13" s="300">
        <v>514</v>
      </c>
      <c r="C13" s="297">
        <v>1</v>
      </c>
      <c r="D13" s="297">
        <v>1</v>
      </c>
      <c r="E13" s="297">
        <v>512</v>
      </c>
      <c r="F13" s="297">
        <v>0</v>
      </c>
      <c r="G13" s="297">
        <v>1</v>
      </c>
      <c r="H13" s="297">
        <v>5</v>
      </c>
      <c r="I13" s="297">
        <v>26</v>
      </c>
      <c r="J13" s="297">
        <v>128</v>
      </c>
      <c r="K13" s="297">
        <v>160</v>
      </c>
      <c r="L13" s="297">
        <v>118</v>
      </c>
      <c r="M13" s="297">
        <v>72</v>
      </c>
      <c r="N13" s="297" t="s">
        <v>729</v>
      </c>
      <c r="O13" s="297">
        <v>0</v>
      </c>
      <c r="P13" s="297">
        <v>2</v>
      </c>
      <c r="Q13" s="297">
        <v>0</v>
      </c>
      <c r="R13" s="297">
        <v>0</v>
      </c>
      <c r="S13" s="297" t="s">
        <v>729</v>
      </c>
      <c r="T13" s="297" t="s">
        <v>729</v>
      </c>
      <c r="U13" s="298">
        <v>2017</v>
      </c>
    </row>
    <row r="14" spans="1:21" s="901" customFormat="1" ht="14.45" customHeight="1">
      <c r="A14" s="299">
        <v>2018</v>
      </c>
      <c r="B14" s="899">
        <v>544</v>
      </c>
      <c r="C14" s="900">
        <v>1</v>
      </c>
      <c r="D14" s="900">
        <v>1</v>
      </c>
      <c r="E14" s="900">
        <v>542</v>
      </c>
      <c r="F14" s="901">
        <v>0</v>
      </c>
      <c r="G14" s="901">
        <v>1</v>
      </c>
      <c r="H14" s="901">
        <v>4</v>
      </c>
      <c r="I14" s="901">
        <v>28</v>
      </c>
      <c r="J14" s="901">
        <v>146</v>
      </c>
      <c r="K14" s="901">
        <v>157</v>
      </c>
      <c r="L14" s="901">
        <v>93</v>
      </c>
      <c r="M14" s="901">
        <v>88</v>
      </c>
      <c r="N14" s="901">
        <v>1</v>
      </c>
      <c r="O14" s="901">
        <v>0</v>
      </c>
      <c r="P14" s="901">
        <v>2</v>
      </c>
      <c r="Q14" s="901">
        <v>0</v>
      </c>
      <c r="R14" s="901">
        <v>0</v>
      </c>
      <c r="S14" s="901">
        <v>22</v>
      </c>
      <c r="T14" s="901">
        <v>0</v>
      </c>
      <c r="U14" s="298">
        <v>2018</v>
      </c>
    </row>
    <row r="15" spans="1:21" s="901" customFormat="1" ht="14.45" customHeight="1">
      <c r="A15" s="299">
        <v>2019</v>
      </c>
      <c r="B15" s="240">
        <v>576</v>
      </c>
      <c r="C15" s="237">
        <v>1</v>
      </c>
      <c r="D15" s="237">
        <v>0</v>
      </c>
      <c r="E15" s="237">
        <v>0</v>
      </c>
      <c r="F15" s="237">
        <v>0</v>
      </c>
      <c r="G15" s="237">
        <v>1</v>
      </c>
      <c r="H15" s="237">
        <v>5</v>
      </c>
      <c r="I15" s="237">
        <v>31</v>
      </c>
      <c r="J15" s="237">
        <v>159</v>
      </c>
      <c r="K15" s="237">
        <v>182</v>
      </c>
      <c r="L15" s="237">
        <v>97</v>
      </c>
      <c r="M15" s="237">
        <v>74</v>
      </c>
      <c r="N15" s="237">
        <v>1</v>
      </c>
      <c r="O15" s="237">
        <v>0</v>
      </c>
      <c r="P15" s="237">
        <v>1</v>
      </c>
      <c r="Q15" s="237">
        <v>0</v>
      </c>
      <c r="R15" s="237">
        <v>0</v>
      </c>
      <c r="S15" s="237">
        <v>24</v>
      </c>
      <c r="T15" s="237">
        <v>0</v>
      </c>
      <c r="U15" s="298">
        <v>2019</v>
      </c>
    </row>
    <row r="16" spans="1:21" s="891" customFormat="1" ht="14.45" customHeight="1">
      <c r="A16" s="301">
        <v>2020</v>
      </c>
      <c r="B16" s="242">
        <v>585</v>
      </c>
      <c r="C16" s="243">
        <v>1</v>
      </c>
      <c r="D16" s="243">
        <v>1</v>
      </c>
      <c r="E16" s="243">
        <v>583</v>
      </c>
      <c r="F16" s="243">
        <v>0</v>
      </c>
      <c r="G16" s="243">
        <v>1</v>
      </c>
      <c r="H16" s="243">
        <v>5</v>
      </c>
      <c r="I16" s="243">
        <v>29</v>
      </c>
      <c r="J16" s="243">
        <v>159</v>
      </c>
      <c r="K16" s="243">
        <v>176</v>
      </c>
      <c r="L16" s="243">
        <v>104</v>
      </c>
      <c r="M16" s="243">
        <v>79</v>
      </c>
      <c r="N16" s="243">
        <v>1</v>
      </c>
      <c r="O16" s="243">
        <v>0</v>
      </c>
      <c r="P16" s="243">
        <v>2</v>
      </c>
      <c r="Q16" s="243">
        <v>0</v>
      </c>
      <c r="R16" s="243">
        <v>0</v>
      </c>
      <c r="S16" s="243">
        <v>27</v>
      </c>
      <c r="T16" s="243">
        <v>0</v>
      </c>
      <c r="U16" s="302">
        <v>2020</v>
      </c>
    </row>
    <row r="17" spans="1:21" s="890" customFormat="1" ht="15" customHeight="1">
      <c r="A17" s="303" t="s">
        <v>1098</v>
      </c>
      <c r="B17" s="1044">
        <v>14</v>
      </c>
      <c r="C17" s="297" t="s">
        <v>878</v>
      </c>
      <c r="D17" s="297" t="s">
        <v>878</v>
      </c>
      <c r="E17" s="1045">
        <v>14</v>
      </c>
      <c r="F17" s="297">
        <v>0</v>
      </c>
      <c r="G17" s="297">
        <v>0</v>
      </c>
      <c r="H17" s="297">
        <v>0</v>
      </c>
      <c r="I17" s="297">
        <v>1</v>
      </c>
      <c r="J17" s="297">
        <v>3</v>
      </c>
      <c r="K17" s="297">
        <v>5</v>
      </c>
      <c r="L17" s="297">
        <v>3</v>
      </c>
      <c r="M17" s="297">
        <v>0</v>
      </c>
      <c r="N17" s="297">
        <v>0</v>
      </c>
      <c r="O17" s="297">
        <v>0</v>
      </c>
      <c r="P17" s="297">
        <v>0</v>
      </c>
      <c r="Q17" s="297">
        <v>0</v>
      </c>
      <c r="R17" s="297">
        <v>0</v>
      </c>
      <c r="S17" s="297">
        <v>2</v>
      </c>
      <c r="T17" s="297">
        <v>0</v>
      </c>
      <c r="U17" s="1046" t="s">
        <v>1098</v>
      </c>
    </row>
    <row r="18" spans="1:21" s="890" customFormat="1" ht="14.45" customHeight="1">
      <c r="A18" s="303" t="s">
        <v>706</v>
      </c>
      <c r="B18" s="1044">
        <v>11</v>
      </c>
      <c r="C18" s="297" t="s">
        <v>878</v>
      </c>
      <c r="D18" s="297" t="s">
        <v>878</v>
      </c>
      <c r="E18" s="1045">
        <v>11</v>
      </c>
      <c r="F18" s="297">
        <v>0</v>
      </c>
      <c r="G18" s="297">
        <v>0</v>
      </c>
      <c r="H18" s="297">
        <v>0</v>
      </c>
      <c r="I18" s="297">
        <v>1</v>
      </c>
      <c r="J18" s="297">
        <v>3</v>
      </c>
      <c r="K18" s="297">
        <v>5</v>
      </c>
      <c r="L18" s="297">
        <v>1</v>
      </c>
      <c r="M18" s="297">
        <v>1</v>
      </c>
      <c r="N18" s="297">
        <v>0</v>
      </c>
      <c r="O18" s="297">
        <v>0</v>
      </c>
      <c r="P18" s="297">
        <v>0</v>
      </c>
      <c r="Q18" s="297">
        <v>0</v>
      </c>
      <c r="R18" s="297">
        <v>0</v>
      </c>
      <c r="S18" s="297">
        <v>0</v>
      </c>
      <c r="T18" s="297">
        <v>0</v>
      </c>
      <c r="U18" s="1046" t="s">
        <v>706</v>
      </c>
    </row>
    <row r="19" spans="1:21" s="890" customFormat="1" ht="14.45" customHeight="1">
      <c r="A19" s="303" t="s">
        <v>865</v>
      </c>
      <c r="B19" s="1044">
        <v>40</v>
      </c>
      <c r="C19" s="297">
        <v>1</v>
      </c>
      <c r="D19" s="297">
        <v>1</v>
      </c>
      <c r="E19" s="1045">
        <v>38</v>
      </c>
      <c r="F19" s="297">
        <v>0</v>
      </c>
      <c r="G19" s="297">
        <v>1</v>
      </c>
      <c r="H19" s="297">
        <v>2</v>
      </c>
      <c r="I19" s="297">
        <v>2</v>
      </c>
      <c r="J19" s="297">
        <v>12</v>
      </c>
      <c r="K19" s="297">
        <v>9</v>
      </c>
      <c r="L19" s="297">
        <v>9</v>
      </c>
      <c r="M19" s="297">
        <v>3</v>
      </c>
      <c r="N19" s="297">
        <v>0</v>
      </c>
      <c r="O19" s="297">
        <v>0</v>
      </c>
      <c r="P19" s="297">
        <v>0</v>
      </c>
      <c r="Q19" s="297">
        <v>0</v>
      </c>
      <c r="R19" s="297">
        <v>0</v>
      </c>
      <c r="S19" s="297">
        <v>0</v>
      </c>
      <c r="T19" s="297">
        <v>0</v>
      </c>
      <c r="U19" s="1046" t="s">
        <v>865</v>
      </c>
    </row>
    <row r="20" spans="1:21" s="890" customFormat="1" ht="14.45" customHeight="1">
      <c r="A20" s="303" t="s">
        <v>874</v>
      </c>
      <c r="B20" s="1044">
        <v>21</v>
      </c>
      <c r="C20" s="297">
        <v>0</v>
      </c>
      <c r="D20" s="297">
        <v>0</v>
      </c>
      <c r="E20" s="1045">
        <v>21</v>
      </c>
      <c r="F20" s="297">
        <v>0</v>
      </c>
      <c r="G20" s="297">
        <v>0</v>
      </c>
      <c r="H20" s="297">
        <v>0</v>
      </c>
      <c r="I20" s="297">
        <v>1</v>
      </c>
      <c r="J20" s="297">
        <v>8</v>
      </c>
      <c r="K20" s="297">
        <v>7</v>
      </c>
      <c r="L20" s="297">
        <v>2</v>
      </c>
      <c r="M20" s="297">
        <v>2</v>
      </c>
      <c r="N20" s="297">
        <v>0</v>
      </c>
      <c r="O20" s="297">
        <v>0</v>
      </c>
      <c r="P20" s="297">
        <v>0</v>
      </c>
      <c r="Q20" s="297">
        <v>0</v>
      </c>
      <c r="R20" s="297">
        <v>0</v>
      </c>
      <c r="S20" s="297">
        <v>1</v>
      </c>
      <c r="T20" s="297">
        <v>0</v>
      </c>
      <c r="U20" s="1046" t="s">
        <v>874</v>
      </c>
    </row>
    <row r="21" spans="1:21" s="890" customFormat="1" ht="14.45" customHeight="1">
      <c r="A21" s="303" t="s">
        <v>866</v>
      </c>
      <c r="B21" s="1044">
        <v>21</v>
      </c>
      <c r="C21" s="297">
        <v>0</v>
      </c>
      <c r="D21" s="297">
        <v>0</v>
      </c>
      <c r="E21" s="1045">
        <v>21</v>
      </c>
      <c r="F21" s="297">
        <v>0</v>
      </c>
      <c r="G21" s="297">
        <v>0</v>
      </c>
      <c r="H21" s="297">
        <v>0</v>
      </c>
      <c r="I21" s="297">
        <v>1</v>
      </c>
      <c r="J21" s="297">
        <v>8</v>
      </c>
      <c r="K21" s="297">
        <v>6</v>
      </c>
      <c r="L21" s="297">
        <v>4</v>
      </c>
      <c r="M21" s="297">
        <v>2</v>
      </c>
      <c r="N21" s="297">
        <v>0</v>
      </c>
      <c r="O21" s="297">
        <v>0</v>
      </c>
      <c r="P21" s="297">
        <v>0</v>
      </c>
      <c r="Q21" s="297">
        <v>0</v>
      </c>
      <c r="R21" s="297">
        <v>0</v>
      </c>
      <c r="S21" s="297">
        <v>0</v>
      </c>
      <c r="T21" s="297">
        <v>0</v>
      </c>
      <c r="U21" s="1046" t="s">
        <v>866</v>
      </c>
    </row>
    <row r="22" spans="1:21" s="890" customFormat="1" ht="14.45" customHeight="1">
      <c r="A22" s="303" t="s">
        <v>867</v>
      </c>
      <c r="B22" s="1044">
        <v>18</v>
      </c>
      <c r="C22" s="297">
        <v>0</v>
      </c>
      <c r="D22" s="297">
        <v>0</v>
      </c>
      <c r="E22" s="1045">
        <v>18</v>
      </c>
      <c r="F22" s="297">
        <v>0</v>
      </c>
      <c r="G22" s="297">
        <v>0</v>
      </c>
      <c r="H22" s="297">
        <v>0</v>
      </c>
      <c r="I22" s="297">
        <v>1</v>
      </c>
      <c r="J22" s="297">
        <v>6</v>
      </c>
      <c r="K22" s="297">
        <v>5</v>
      </c>
      <c r="L22" s="297">
        <v>2</v>
      </c>
      <c r="M22" s="297">
        <v>4</v>
      </c>
      <c r="N22" s="297">
        <v>0</v>
      </c>
      <c r="O22" s="297">
        <v>0</v>
      </c>
      <c r="P22" s="297">
        <v>0</v>
      </c>
      <c r="Q22" s="297">
        <v>0</v>
      </c>
      <c r="R22" s="297">
        <v>0</v>
      </c>
      <c r="S22" s="297">
        <v>0</v>
      </c>
      <c r="T22" s="297">
        <v>0</v>
      </c>
      <c r="U22" s="1046" t="s">
        <v>867</v>
      </c>
    </row>
    <row r="23" spans="1:21" s="890" customFormat="1" ht="14.45" customHeight="1">
      <c r="A23" s="303" t="s">
        <v>868</v>
      </c>
      <c r="B23" s="1044">
        <v>19</v>
      </c>
      <c r="C23" s="297">
        <v>0</v>
      </c>
      <c r="D23" s="297">
        <v>0</v>
      </c>
      <c r="E23" s="1045">
        <v>19</v>
      </c>
      <c r="F23" s="297">
        <v>0</v>
      </c>
      <c r="G23" s="297">
        <v>0</v>
      </c>
      <c r="H23" s="297">
        <v>0</v>
      </c>
      <c r="I23" s="297">
        <v>1</v>
      </c>
      <c r="J23" s="297">
        <v>5</v>
      </c>
      <c r="K23" s="297">
        <v>5</v>
      </c>
      <c r="L23" s="297">
        <v>2</v>
      </c>
      <c r="M23" s="297">
        <v>3</v>
      </c>
      <c r="N23" s="297">
        <v>0</v>
      </c>
      <c r="O23" s="297">
        <v>0</v>
      </c>
      <c r="P23" s="297">
        <v>0</v>
      </c>
      <c r="Q23" s="297">
        <v>0</v>
      </c>
      <c r="R23" s="297">
        <v>0</v>
      </c>
      <c r="S23" s="297">
        <v>3</v>
      </c>
      <c r="T23" s="297">
        <v>0</v>
      </c>
      <c r="U23" s="1046" t="s">
        <v>868</v>
      </c>
    </row>
    <row r="24" spans="1:21" s="890" customFormat="1" ht="14.45" customHeight="1">
      <c r="A24" s="303" t="s">
        <v>869</v>
      </c>
      <c r="B24" s="1044">
        <v>13</v>
      </c>
      <c r="C24" s="297">
        <v>0</v>
      </c>
      <c r="D24" s="297">
        <v>0</v>
      </c>
      <c r="E24" s="1045">
        <v>13</v>
      </c>
      <c r="F24" s="297">
        <v>0</v>
      </c>
      <c r="G24" s="297">
        <v>0</v>
      </c>
      <c r="H24" s="297">
        <v>0</v>
      </c>
      <c r="I24" s="297">
        <v>1</v>
      </c>
      <c r="J24" s="297">
        <v>3</v>
      </c>
      <c r="K24" s="297">
        <v>3</v>
      </c>
      <c r="L24" s="297">
        <v>4</v>
      </c>
      <c r="M24" s="297">
        <v>2</v>
      </c>
      <c r="N24" s="297">
        <v>0</v>
      </c>
      <c r="O24" s="297">
        <v>0</v>
      </c>
      <c r="P24" s="297">
        <v>0</v>
      </c>
      <c r="Q24" s="297">
        <v>0</v>
      </c>
      <c r="R24" s="297">
        <v>0</v>
      </c>
      <c r="S24" s="297">
        <v>0</v>
      </c>
      <c r="T24" s="297">
        <v>0</v>
      </c>
      <c r="U24" s="1046" t="s">
        <v>869</v>
      </c>
    </row>
    <row r="25" spans="1:21" s="890" customFormat="1" ht="14.45" customHeight="1">
      <c r="A25" s="303" t="s">
        <v>1099</v>
      </c>
      <c r="B25" s="1044">
        <v>18</v>
      </c>
      <c r="C25" s="297">
        <v>0</v>
      </c>
      <c r="D25" s="297">
        <v>0</v>
      </c>
      <c r="E25" s="1045">
        <v>18</v>
      </c>
      <c r="F25" s="297">
        <v>0</v>
      </c>
      <c r="G25" s="297">
        <v>0</v>
      </c>
      <c r="H25" s="297">
        <v>0</v>
      </c>
      <c r="I25" s="297">
        <v>0</v>
      </c>
      <c r="J25" s="297">
        <v>5</v>
      </c>
      <c r="K25" s="297">
        <v>6</v>
      </c>
      <c r="L25" s="297">
        <v>4</v>
      </c>
      <c r="M25" s="297">
        <v>3</v>
      </c>
      <c r="N25" s="297">
        <v>0</v>
      </c>
      <c r="O25" s="297">
        <v>0</v>
      </c>
      <c r="P25" s="297">
        <v>0</v>
      </c>
      <c r="Q25" s="297">
        <v>0</v>
      </c>
      <c r="R25" s="297">
        <v>0</v>
      </c>
      <c r="S25" s="297">
        <v>0</v>
      </c>
      <c r="T25" s="297">
        <v>0</v>
      </c>
      <c r="U25" s="1046" t="s">
        <v>1099</v>
      </c>
    </row>
    <row r="26" spans="1:21" s="890" customFormat="1" ht="14.45" customHeight="1">
      <c r="A26" s="303" t="s">
        <v>707</v>
      </c>
      <c r="B26" s="1044">
        <v>24</v>
      </c>
      <c r="C26" s="297">
        <v>0</v>
      </c>
      <c r="D26" s="297">
        <v>0</v>
      </c>
      <c r="E26" s="1045">
        <v>24</v>
      </c>
      <c r="F26" s="297">
        <v>0</v>
      </c>
      <c r="G26" s="297">
        <v>0</v>
      </c>
      <c r="H26" s="297">
        <v>1</v>
      </c>
      <c r="I26" s="297">
        <v>1</v>
      </c>
      <c r="J26" s="297">
        <v>5</v>
      </c>
      <c r="K26" s="297">
        <v>6</v>
      </c>
      <c r="L26" s="297">
        <v>8</v>
      </c>
      <c r="M26" s="297">
        <v>3</v>
      </c>
      <c r="N26" s="297">
        <v>0</v>
      </c>
      <c r="O26" s="297">
        <v>0</v>
      </c>
      <c r="P26" s="297">
        <v>0</v>
      </c>
      <c r="Q26" s="297">
        <v>0</v>
      </c>
      <c r="R26" s="297">
        <v>0</v>
      </c>
      <c r="S26" s="297">
        <v>0</v>
      </c>
      <c r="T26" s="297">
        <v>0</v>
      </c>
      <c r="U26" s="1046" t="s">
        <v>707</v>
      </c>
    </row>
    <row r="27" spans="1:21" s="890" customFormat="1" ht="14.45" customHeight="1">
      <c r="A27" s="303" t="s">
        <v>670</v>
      </c>
      <c r="B27" s="1044">
        <v>25</v>
      </c>
      <c r="C27" s="297">
        <v>0</v>
      </c>
      <c r="D27" s="297">
        <v>0</v>
      </c>
      <c r="E27" s="1045">
        <v>25</v>
      </c>
      <c r="F27" s="297">
        <v>0</v>
      </c>
      <c r="G27" s="297">
        <v>0</v>
      </c>
      <c r="H27" s="297">
        <v>0</v>
      </c>
      <c r="I27" s="297">
        <v>1</v>
      </c>
      <c r="J27" s="297">
        <v>6</v>
      </c>
      <c r="K27" s="297">
        <v>7</v>
      </c>
      <c r="L27" s="297">
        <v>5</v>
      </c>
      <c r="M27" s="297">
        <v>6</v>
      </c>
      <c r="N27" s="297">
        <v>0</v>
      </c>
      <c r="O27" s="297">
        <v>0</v>
      </c>
      <c r="P27" s="297">
        <v>0</v>
      </c>
      <c r="Q27" s="297">
        <v>0</v>
      </c>
      <c r="R27" s="297">
        <v>0</v>
      </c>
      <c r="S27" s="297">
        <v>0</v>
      </c>
      <c r="T27" s="297">
        <v>0</v>
      </c>
      <c r="U27" s="1046" t="s">
        <v>670</v>
      </c>
    </row>
    <row r="28" spans="1:21" s="890" customFormat="1" ht="14.45" customHeight="1">
      <c r="A28" s="303" t="s">
        <v>708</v>
      </c>
      <c r="B28" s="1044">
        <v>21</v>
      </c>
      <c r="C28" s="297">
        <v>0</v>
      </c>
      <c r="D28" s="297">
        <v>0</v>
      </c>
      <c r="E28" s="1045">
        <v>21</v>
      </c>
      <c r="F28" s="297">
        <v>0</v>
      </c>
      <c r="G28" s="297">
        <v>0</v>
      </c>
      <c r="H28" s="297">
        <v>0</v>
      </c>
      <c r="I28" s="297">
        <v>1</v>
      </c>
      <c r="J28" s="297">
        <v>6</v>
      </c>
      <c r="K28" s="297">
        <v>9</v>
      </c>
      <c r="L28" s="297">
        <v>3</v>
      </c>
      <c r="M28" s="297">
        <v>2</v>
      </c>
      <c r="N28" s="297">
        <v>0</v>
      </c>
      <c r="O28" s="297">
        <v>0</v>
      </c>
      <c r="P28" s="297">
        <v>0</v>
      </c>
      <c r="Q28" s="297">
        <v>0</v>
      </c>
      <c r="R28" s="297">
        <v>0</v>
      </c>
      <c r="S28" s="297">
        <v>0</v>
      </c>
      <c r="T28" s="297">
        <v>0</v>
      </c>
      <c r="U28" s="1046" t="s">
        <v>708</v>
      </c>
    </row>
    <row r="29" spans="1:21" s="890" customFormat="1" ht="14.45" customHeight="1">
      <c r="A29" s="303" t="s">
        <v>669</v>
      </c>
      <c r="B29" s="1044">
        <v>24</v>
      </c>
      <c r="C29" s="297">
        <v>0</v>
      </c>
      <c r="D29" s="297">
        <v>0</v>
      </c>
      <c r="E29" s="1045">
        <v>24</v>
      </c>
      <c r="F29" s="297">
        <v>0</v>
      </c>
      <c r="G29" s="297">
        <v>0</v>
      </c>
      <c r="H29" s="297">
        <v>0</v>
      </c>
      <c r="I29" s="297">
        <v>1</v>
      </c>
      <c r="J29" s="297">
        <v>4</v>
      </c>
      <c r="K29" s="297">
        <v>9</v>
      </c>
      <c r="L29" s="297">
        <v>4</v>
      </c>
      <c r="M29" s="297">
        <v>2</v>
      </c>
      <c r="N29" s="297">
        <v>0</v>
      </c>
      <c r="O29" s="297">
        <v>0</v>
      </c>
      <c r="P29" s="297">
        <v>2</v>
      </c>
      <c r="Q29" s="297">
        <v>0</v>
      </c>
      <c r="R29" s="297">
        <v>0</v>
      </c>
      <c r="S29" s="297">
        <v>2</v>
      </c>
      <c r="T29" s="297">
        <v>0</v>
      </c>
      <c r="U29" s="1046" t="s">
        <v>669</v>
      </c>
    </row>
    <row r="30" spans="1:21" s="890" customFormat="1" ht="14.45" customHeight="1">
      <c r="A30" s="303" t="s">
        <v>870</v>
      </c>
      <c r="B30" s="1044">
        <v>21</v>
      </c>
      <c r="C30" s="297">
        <v>0</v>
      </c>
      <c r="D30" s="297">
        <v>0</v>
      </c>
      <c r="E30" s="1045">
        <v>21</v>
      </c>
      <c r="F30" s="297">
        <v>0</v>
      </c>
      <c r="G30" s="297">
        <v>0</v>
      </c>
      <c r="H30" s="297">
        <v>0</v>
      </c>
      <c r="I30" s="297">
        <v>1</v>
      </c>
      <c r="J30" s="297">
        <v>5</v>
      </c>
      <c r="K30" s="297">
        <v>6</v>
      </c>
      <c r="L30" s="297">
        <v>2</v>
      </c>
      <c r="M30" s="297">
        <v>3</v>
      </c>
      <c r="N30" s="297">
        <v>0</v>
      </c>
      <c r="O30" s="297">
        <v>0</v>
      </c>
      <c r="P30" s="297">
        <v>0</v>
      </c>
      <c r="Q30" s="297">
        <v>0</v>
      </c>
      <c r="R30" s="297">
        <v>0</v>
      </c>
      <c r="S30" s="297">
        <v>4</v>
      </c>
      <c r="T30" s="297">
        <v>0</v>
      </c>
      <c r="U30" s="1046" t="s">
        <v>870</v>
      </c>
    </row>
    <row r="31" spans="1:21" s="890" customFormat="1" ht="14.45" customHeight="1">
      <c r="A31" s="303" t="s">
        <v>1100</v>
      </c>
      <c r="B31" s="1044">
        <v>19</v>
      </c>
      <c r="C31" s="297">
        <v>0</v>
      </c>
      <c r="D31" s="297">
        <v>0</v>
      </c>
      <c r="E31" s="1045">
        <v>19</v>
      </c>
      <c r="F31" s="297">
        <v>0</v>
      </c>
      <c r="G31" s="297">
        <v>0</v>
      </c>
      <c r="H31" s="297">
        <v>0</v>
      </c>
      <c r="I31" s="297">
        <v>1</v>
      </c>
      <c r="J31" s="297">
        <v>5</v>
      </c>
      <c r="K31" s="297">
        <v>4</v>
      </c>
      <c r="L31" s="297">
        <v>4</v>
      </c>
      <c r="M31" s="297">
        <v>1</v>
      </c>
      <c r="N31" s="297">
        <v>0</v>
      </c>
      <c r="O31" s="297">
        <v>0</v>
      </c>
      <c r="P31" s="297">
        <v>0</v>
      </c>
      <c r="Q31" s="297">
        <v>0</v>
      </c>
      <c r="R31" s="297">
        <v>0</v>
      </c>
      <c r="S31" s="297">
        <v>4</v>
      </c>
      <c r="T31" s="297">
        <v>0</v>
      </c>
      <c r="U31" s="1046" t="s">
        <v>875</v>
      </c>
    </row>
    <row r="32" spans="1:21" s="890" customFormat="1" ht="14.45" customHeight="1">
      <c r="A32" s="303" t="s">
        <v>1101</v>
      </c>
      <c r="B32" s="1044">
        <v>20</v>
      </c>
      <c r="C32" s="297">
        <v>0</v>
      </c>
      <c r="D32" s="297">
        <v>0</v>
      </c>
      <c r="E32" s="1045">
        <v>20</v>
      </c>
      <c r="F32" s="297">
        <v>0</v>
      </c>
      <c r="G32" s="297">
        <v>0</v>
      </c>
      <c r="H32" s="297">
        <v>0</v>
      </c>
      <c r="I32" s="297">
        <v>1</v>
      </c>
      <c r="J32" s="297">
        <v>6</v>
      </c>
      <c r="K32" s="297">
        <v>5</v>
      </c>
      <c r="L32" s="297">
        <v>4</v>
      </c>
      <c r="M32" s="297">
        <v>4</v>
      </c>
      <c r="N32" s="297">
        <v>0</v>
      </c>
      <c r="O32" s="297">
        <v>0</v>
      </c>
      <c r="P32" s="297">
        <v>0</v>
      </c>
      <c r="Q32" s="297">
        <v>0</v>
      </c>
      <c r="R32" s="297">
        <v>0</v>
      </c>
      <c r="S32" s="297">
        <v>0</v>
      </c>
      <c r="T32" s="297">
        <v>0</v>
      </c>
      <c r="U32" s="1046" t="s">
        <v>671</v>
      </c>
    </row>
    <row r="33" spans="1:21" s="890" customFormat="1" ht="14.45" customHeight="1">
      <c r="A33" s="303" t="s">
        <v>672</v>
      </c>
      <c r="B33" s="1044">
        <v>23</v>
      </c>
      <c r="C33" s="297">
        <v>0</v>
      </c>
      <c r="D33" s="297">
        <v>0</v>
      </c>
      <c r="E33" s="1045">
        <v>23</v>
      </c>
      <c r="F33" s="297">
        <v>0</v>
      </c>
      <c r="G33" s="297">
        <v>0</v>
      </c>
      <c r="H33" s="297">
        <v>0</v>
      </c>
      <c r="I33" s="297">
        <v>1</v>
      </c>
      <c r="J33" s="297">
        <v>7</v>
      </c>
      <c r="K33" s="297">
        <v>5</v>
      </c>
      <c r="L33" s="297">
        <v>3</v>
      </c>
      <c r="M33" s="297">
        <v>7</v>
      </c>
      <c r="N33" s="297">
        <v>0</v>
      </c>
      <c r="O33" s="297">
        <v>0</v>
      </c>
      <c r="P33" s="297">
        <v>0</v>
      </c>
      <c r="Q33" s="297">
        <v>0</v>
      </c>
      <c r="R33" s="297">
        <v>0</v>
      </c>
      <c r="S33" s="297">
        <v>0</v>
      </c>
      <c r="T33" s="297">
        <v>0</v>
      </c>
      <c r="U33" s="1046" t="s">
        <v>672</v>
      </c>
    </row>
    <row r="34" spans="1:21" s="890" customFormat="1" ht="14.45" customHeight="1">
      <c r="A34" s="303" t="s">
        <v>1102</v>
      </c>
      <c r="B34" s="1044">
        <v>17</v>
      </c>
      <c r="C34" s="297">
        <v>0</v>
      </c>
      <c r="D34" s="297">
        <v>0</v>
      </c>
      <c r="E34" s="1045">
        <v>17</v>
      </c>
      <c r="F34" s="297">
        <v>0</v>
      </c>
      <c r="G34" s="297">
        <v>0</v>
      </c>
      <c r="H34" s="297">
        <v>0</v>
      </c>
      <c r="I34" s="297">
        <v>1</v>
      </c>
      <c r="J34" s="297">
        <v>5</v>
      </c>
      <c r="K34" s="297">
        <v>2</v>
      </c>
      <c r="L34" s="297">
        <v>5</v>
      </c>
      <c r="M34" s="297">
        <v>4</v>
      </c>
      <c r="N34" s="297">
        <v>0</v>
      </c>
      <c r="O34" s="297">
        <v>0</v>
      </c>
      <c r="P34" s="297">
        <v>0</v>
      </c>
      <c r="Q34" s="297">
        <v>0</v>
      </c>
      <c r="R34" s="297">
        <v>0</v>
      </c>
      <c r="S34" s="297">
        <v>0</v>
      </c>
      <c r="T34" s="297">
        <v>0</v>
      </c>
      <c r="U34" s="1046" t="s">
        <v>1102</v>
      </c>
    </row>
    <row r="35" spans="1:21" s="890" customFormat="1" ht="14.45" customHeight="1">
      <c r="A35" s="303" t="s">
        <v>1103</v>
      </c>
      <c r="B35" s="1044">
        <v>15</v>
      </c>
      <c r="C35" s="297">
        <v>0</v>
      </c>
      <c r="D35" s="297">
        <v>0</v>
      </c>
      <c r="E35" s="1045">
        <v>15</v>
      </c>
      <c r="F35" s="297">
        <v>0</v>
      </c>
      <c r="G35" s="297">
        <v>0</v>
      </c>
      <c r="H35" s="297">
        <v>1</v>
      </c>
      <c r="I35" s="297">
        <v>1</v>
      </c>
      <c r="J35" s="297">
        <v>3</v>
      </c>
      <c r="K35" s="297">
        <v>6</v>
      </c>
      <c r="L35" s="297">
        <v>1</v>
      </c>
      <c r="M35" s="297">
        <v>3</v>
      </c>
      <c r="N35" s="297">
        <v>0</v>
      </c>
      <c r="O35" s="297">
        <v>0</v>
      </c>
      <c r="P35" s="297">
        <v>0</v>
      </c>
      <c r="Q35" s="297">
        <v>0</v>
      </c>
      <c r="R35" s="297">
        <v>0</v>
      </c>
      <c r="S35" s="297">
        <v>0</v>
      </c>
      <c r="T35" s="297">
        <v>0</v>
      </c>
      <c r="U35" s="1046" t="s">
        <v>1103</v>
      </c>
    </row>
    <row r="36" spans="1:21" s="890" customFormat="1" ht="14.45" customHeight="1">
      <c r="A36" s="303" t="s">
        <v>1104</v>
      </c>
      <c r="B36" s="1044">
        <v>23</v>
      </c>
      <c r="C36" s="297">
        <v>0</v>
      </c>
      <c r="D36" s="297">
        <v>0</v>
      </c>
      <c r="E36" s="1045">
        <v>23</v>
      </c>
      <c r="F36" s="297">
        <v>0</v>
      </c>
      <c r="G36" s="297">
        <v>0</v>
      </c>
      <c r="H36" s="297">
        <v>0</v>
      </c>
      <c r="I36" s="297">
        <v>1</v>
      </c>
      <c r="J36" s="297">
        <v>4</v>
      </c>
      <c r="K36" s="297">
        <v>6</v>
      </c>
      <c r="L36" s="297">
        <v>5</v>
      </c>
      <c r="M36" s="297">
        <v>1</v>
      </c>
      <c r="N36" s="297">
        <v>0</v>
      </c>
      <c r="O36" s="297">
        <v>0</v>
      </c>
      <c r="P36" s="297">
        <v>0</v>
      </c>
      <c r="Q36" s="297">
        <v>0</v>
      </c>
      <c r="R36" s="297">
        <v>0</v>
      </c>
      <c r="S36" s="297">
        <v>6</v>
      </c>
      <c r="T36" s="297">
        <v>0</v>
      </c>
      <c r="U36" s="1046" t="s">
        <v>1104</v>
      </c>
    </row>
    <row r="37" spans="1:21" s="355" customFormat="1" ht="14.45" customHeight="1">
      <c r="A37" s="303" t="s">
        <v>1105</v>
      </c>
      <c r="B37" s="1044">
        <v>22</v>
      </c>
      <c r="C37" s="297">
        <v>0</v>
      </c>
      <c r="D37" s="297">
        <v>0</v>
      </c>
      <c r="E37" s="1045">
        <v>22</v>
      </c>
      <c r="F37" s="297">
        <v>0</v>
      </c>
      <c r="G37" s="297">
        <v>0</v>
      </c>
      <c r="H37" s="297">
        <v>0</v>
      </c>
      <c r="I37" s="297">
        <v>1</v>
      </c>
      <c r="J37" s="297">
        <v>5</v>
      </c>
      <c r="K37" s="297">
        <v>7</v>
      </c>
      <c r="L37" s="297">
        <v>5</v>
      </c>
      <c r="M37" s="297">
        <v>3</v>
      </c>
      <c r="N37" s="297">
        <v>1</v>
      </c>
      <c r="O37" s="297">
        <v>0</v>
      </c>
      <c r="P37" s="297">
        <v>0</v>
      </c>
      <c r="Q37" s="297">
        <v>0</v>
      </c>
      <c r="R37" s="297">
        <v>0</v>
      </c>
      <c r="S37" s="297">
        <v>0</v>
      </c>
      <c r="T37" s="297">
        <v>0</v>
      </c>
      <c r="U37" s="1046" t="s">
        <v>1105</v>
      </c>
    </row>
    <row r="38" spans="1:21" ht="14.45" customHeight="1">
      <c r="A38" s="303" t="s">
        <v>1106</v>
      </c>
      <c r="B38" s="1044">
        <v>20</v>
      </c>
      <c r="C38" s="297">
        <v>0</v>
      </c>
      <c r="D38" s="297">
        <v>0</v>
      </c>
      <c r="E38" s="1045">
        <v>20</v>
      </c>
      <c r="F38" s="297">
        <v>0</v>
      </c>
      <c r="G38" s="297">
        <v>0</v>
      </c>
      <c r="H38" s="297">
        <v>0</v>
      </c>
      <c r="I38" s="297">
        <v>1</v>
      </c>
      <c r="J38" s="297">
        <v>6</v>
      </c>
      <c r="K38" s="297">
        <v>7</v>
      </c>
      <c r="L38" s="297">
        <v>3</v>
      </c>
      <c r="M38" s="297">
        <v>3</v>
      </c>
      <c r="N38" s="297">
        <v>0</v>
      </c>
      <c r="O38" s="297">
        <v>0</v>
      </c>
      <c r="P38" s="297">
        <v>0</v>
      </c>
      <c r="Q38" s="297">
        <v>0</v>
      </c>
      <c r="R38" s="297">
        <v>0</v>
      </c>
      <c r="S38" s="297">
        <v>0</v>
      </c>
      <c r="T38" s="297">
        <v>0</v>
      </c>
      <c r="U38" s="1046" t="s">
        <v>1106</v>
      </c>
    </row>
    <row r="39" spans="1:21" ht="14.45" customHeight="1">
      <c r="A39" s="303" t="s">
        <v>1107</v>
      </c>
      <c r="B39" s="1044">
        <v>17</v>
      </c>
      <c r="C39" s="297">
        <v>0</v>
      </c>
      <c r="D39" s="297">
        <v>0</v>
      </c>
      <c r="E39" s="1045">
        <v>17</v>
      </c>
      <c r="F39" s="297">
        <v>0</v>
      </c>
      <c r="G39" s="297">
        <v>0</v>
      </c>
      <c r="H39" s="297">
        <v>0</v>
      </c>
      <c r="I39" s="297">
        <v>1</v>
      </c>
      <c r="J39" s="297">
        <v>4</v>
      </c>
      <c r="K39" s="297">
        <v>8</v>
      </c>
      <c r="L39" s="297">
        <v>2</v>
      </c>
      <c r="M39" s="297">
        <v>1</v>
      </c>
      <c r="N39" s="297">
        <v>0</v>
      </c>
      <c r="O39" s="297">
        <v>0</v>
      </c>
      <c r="P39" s="297">
        <v>0</v>
      </c>
      <c r="Q39" s="297">
        <v>0</v>
      </c>
      <c r="R39" s="297">
        <v>0</v>
      </c>
      <c r="S39" s="297">
        <v>1</v>
      </c>
      <c r="T39" s="297">
        <v>0</v>
      </c>
      <c r="U39" s="1046" t="s">
        <v>1107</v>
      </c>
    </row>
    <row r="40" spans="1:21" ht="14.45" customHeight="1">
      <c r="A40" s="303" t="s">
        <v>709</v>
      </c>
      <c r="B40" s="1044">
        <v>19</v>
      </c>
      <c r="C40" s="297">
        <v>0</v>
      </c>
      <c r="D40" s="297">
        <v>0</v>
      </c>
      <c r="E40" s="1045">
        <v>19</v>
      </c>
      <c r="F40" s="297">
        <v>0</v>
      </c>
      <c r="G40" s="297">
        <v>0</v>
      </c>
      <c r="H40" s="297">
        <v>0</v>
      </c>
      <c r="I40" s="297">
        <v>0</v>
      </c>
      <c r="J40" s="297">
        <v>5</v>
      </c>
      <c r="K40" s="297">
        <v>7</v>
      </c>
      <c r="L40" s="297">
        <v>1</v>
      </c>
      <c r="M40" s="297">
        <v>4</v>
      </c>
      <c r="N40" s="297">
        <v>0</v>
      </c>
      <c r="O40" s="297">
        <v>0</v>
      </c>
      <c r="P40" s="297">
        <v>0</v>
      </c>
      <c r="Q40" s="297">
        <v>0</v>
      </c>
      <c r="R40" s="297">
        <v>0</v>
      </c>
      <c r="S40" s="297">
        <v>2</v>
      </c>
      <c r="T40" s="297">
        <v>0</v>
      </c>
      <c r="U40" s="1046" t="s">
        <v>709</v>
      </c>
    </row>
    <row r="41" spans="1:21" ht="14.45" customHeight="1">
      <c r="A41" s="303" t="s">
        <v>1108</v>
      </c>
      <c r="B41" s="1044">
        <v>20</v>
      </c>
      <c r="C41" s="297">
        <v>0</v>
      </c>
      <c r="D41" s="297">
        <v>0</v>
      </c>
      <c r="E41" s="1045">
        <v>20</v>
      </c>
      <c r="F41" s="297">
        <v>0</v>
      </c>
      <c r="G41" s="297">
        <v>0</v>
      </c>
      <c r="H41" s="297">
        <v>0</v>
      </c>
      <c r="I41" s="297">
        <v>1</v>
      </c>
      <c r="J41" s="297">
        <v>6</v>
      </c>
      <c r="K41" s="297">
        <v>7</v>
      </c>
      <c r="L41" s="297">
        <v>4</v>
      </c>
      <c r="M41" s="297">
        <v>2</v>
      </c>
      <c r="N41" s="297">
        <v>0</v>
      </c>
      <c r="O41" s="297">
        <v>0</v>
      </c>
      <c r="P41" s="297">
        <v>0</v>
      </c>
      <c r="Q41" s="297">
        <v>0</v>
      </c>
      <c r="R41" s="297">
        <v>0</v>
      </c>
      <c r="S41" s="297">
        <v>0</v>
      </c>
      <c r="T41" s="297">
        <v>0</v>
      </c>
      <c r="U41" s="1046" t="s">
        <v>1108</v>
      </c>
    </row>
    <row r="42" spans="1:21" ht="14.45" customHeight="1">
      <c r="A42" s="303" t="s">
        <v>871</v>
      </c>
      <c r="B42" s="1044">
        <v>29</v>
      </c>
      <c r="C42" s="297">
        <v>0</v>
      </c>
      <c r="D42" s="297">
        <v>0</v>
      </c>
      <c r="E42" s="1045">
        <v>29</v>
      </c>
      <c r="F42" s="297">
        <v>0</v>
      </c>
      <c r="G42" s="297">
        <v>0</v>
      </c>
      <c r="H42" s="297">
        <v>0</v>
      </c>
      <c r="I42" s="297">
        <v>1</v>
      </c>
      <c r="J42" s="297">
        <v>8</v>
      </c>
      <c r="K42" s="297">
        <v>10</v>
      </c>
      <c r="L42" s="297">
        <v>6</v>
      </c>
      <c r="M42" s="297">
        <v>4</v>
      </c>
      <c r="N42" s="297">
        <v>0</v>
      </c>
      <c r="O42" s="297">
        <v>0</v>
      </c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1046" t="s">
        <v>871</v>
      </c>
    </row>
    <row r="43" spans="1:21" ht="14.45" customHeight="1">
      <c r="A43" s="303" t="s">
        <v>1109</v>
      </c>
      <c r="B43" s="1044">
        <v>11</v>
      </c>
      <c r="C43" s="297">
        <v>0</v>
      </c>
      <c r="D43" s="297">
        <v>0</v>
      </c>
      <c r="E43" s="1045">
        <v>11</v>
      </c>
      <c r="F43" s="297">
        <v>0</v>
      </c>
      <c r="G43" s="297">
        <v>0</v>
      </c>
      <c r="H43" s="297">
        <v>0</v>
      </c>
      <c r="I43" s="297">
        <v>1</v>
      </c>
      <c r="J43" s="297">
        <v>3</v>
      </c>
      <c r="K43" s="297">
        <v>2</v>
      </c>
      <c r="L43" s="297">
        <v>4</v>
      </c>
      <c r="M43" s="297">
        <v>1</v>
      </c>
      <c r="N43" s="297">
        <v>0</v>
      </c>
      <c r="O43" s="297">
        <v>0</v>
      </c>
      <c r="P43" s="297">
        <v>0</v>
      </c>
      <c r="Q43" s="297">
        <v>0</v>
      </c>
      <c r="R43" s="297">
        <v>0</v>
      </c>
      <c r="S43" s="297">
        <v>0</v>
      </c>
      <c r="T43" s="297">
        <v>0</v>
      </c>
      <c r="U43" s="1046" t="s">
        <v>1109</v>
      </c>
    </row>
    <row r="44" spans="1:21" ht="14.45" customHeight="1">
      <c r="A44" s="303" t="s">
        <v>1110</v>
      </c>
      <c r="B44" s="1044">
        <v>15</v>
      </c>
      <c r="C44" s="297">
        <v>0</v>
      </c>
      <c r="D44" s="297">
        <v>0</v>
      </c>
      <c r="E44" s="1045">
        <v>15</v>
      </c>
      <c r="F44" s="297">
        <v>0</v>
      </c>
      <c r="G44" s="297">
        <v>0</v>
      </c>
      <c r="H44" s="297">
        <v>1</v>
      </c>
      <c r="I44" s="297">
        <v>1</v>
      </c>
      <c r="J44" s="297">
        <v>5</v>
      </c>
      <c r="K44" s="297">
        <v>4</v>
      </c>
      <c r="L44" s="297">
        <v>3</v>
      </c>
      <c r="M44" s="297">
        <v>1</v>
      </c>
      <c r="N44" s="297">
        <v>0</v>
      </c>
      <c r="O44" s="297">
        <v>0</v>
      </c>
      <c r="P44" s="297">
        <v>0</v>
      </c>
      <c r="Q44" s="297">
        <v>0</v>
      </c>
      <c r="R44" s="297">
        <v>0</v>
      </c>
      <c r="S44" s="297">
        <v>0</v>
      </c>
      <c r="T44" s="297">
        <v>0</v>
      </c>
      <c r="U44" s="1046" t="s">
        <v>1110</v>
      </c>
    </row>
    <row r="45" spans="1:21" ht="14.45" customHeight="1">
      <c r="A45" s="303" t="s">
        <v>1111</v>
      </c>
      <c r="B45" s="1044">
        <v>10</v>
      </c>
      <c r="C45" s="297">
        <v>0</v>
      </c>
      <c r="D45" s="297">
        <v>0</v>
      </c>
      <c r="E45" s="1045">
        <v>10</v>
      </c>
      <c r="F45" s="297">
        <v>0</v>
      </c>
      <c r="G45" s="297">
        <v>0</v>
      </c>
      <c r="H45" s="297">
        <v>0</v>
      </c>
      <c r="I45" s="297">
        <v>1</v>
      </c>
      <c r="J45" s="297">
        <v>3</v>
      </c>
      <c r="K45" s="297">
        <v>4</v>
      </c>
      <c r="L45" s="297"/>
      <c r="M45" s="297">
        <v>2</v>
      </c>
      <c r="N45" s="297">
        <v>0</v>
      </c>
      <c r="O45" s="297">
        <v>0</v>
      </c>
      <c r="P45" s="297">
        <v>0</v>
      </c>
      <c r="Q45" s="297">
        <v>0</v>
      </c>
      <c r="R45" s="297">
        <v>0</v>
      </c>
      <c r="S45" s="297">
        <v>0</v>
      </c>
      <c r="T45" s="297">
        <v>0</v>
      </c>
      <c r="U45" s="1046" t="s">
        <v>1111</v>
      </c>
    </row>
    <row r="46" spans="1:21" ht="14.45" customHeight="1">
      <c r="A46" s="892" t="s">
        <v>876</v>
      </c>
      <c r="B46" s="1047">
        <v>15</v>
      </c>
      <c r="C46" s="893">
        <v>0</v>
      </c>
      <c r="D46" s="893">
        <v>0</v>
      </c>
      <c r="E46" s="1048">
        <v>15</v>
      </c>
      <c r="F46" s="893">
        <v>0</v>
      </c>
      <c r="G46" s="893">
        <v>0</v>
      </c>
      <c r="H46" s="893">
        <v>0</v>
      </c>
      <c r="I46" s="893">
        <v>1</v>
      </c>
      <c r="J46" s="893">
        <v>5</v>
      </c>
      <c r="K46" s="893">
        <v>4</v>
      </c>
      <c r="L46" s="893">
        <v>1</v>
      </c>
      <c r="M46" s="893">
        <v>2</v>
      </c>
      <c r="N46" s="893">
        <v>0</v>
      </c>
      <c r="O46" s="893">
        <v>0</v>
      </c>
      <c r="P46" s="893">
        <v>0</v>
      </c>
      <c r="Q46" s="893">
        <v>0</v>
      </c>
      <c r="R46" s="893">
        <v>0</v>
      </c>
      <c r="S46" s="893">
        <v>2</v>
      </c>
      <c r="T46" s="893">
        <v>0</v>
      </c>
      <c r="U46" s="1049" t="s">
        <v>876</v>
      </c>
    </row>
    <row r="47" spans="1:21">
      <c r="A47" s="304" t="s">
        <v>852</v>
      </c>
      <c r="B47" s="240"/>
      <c r="C47" s="238"/>
      <c r="D47" s="238"/>
      <c r="E47" s="237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59" t="s">
        <v>877</v>
      </c>
    </row>
    <row r="48" spans="1:21">
      <c r="A48" s="304" t="s">
        <v>1016</v>
      </c>
      <c r="B48" s="889"/>
      <c r="C48" s="889"/>
      <c r="D48" s="889"/>
      <c r="E48" s="889"/>
      <c r="F48" s="889"/>
      <c r="G48" s="889"/>
      <c r="H48" s="889"/>
      <c r="I48" s="889"/>
      <c r="J48" s="889"/>
      <c r="K48" s="889"/>
      <c r="L48" s="889"/>
      <c r="M48" s="889"/>
      <c r="N48" s="889"/>
      <c r="O48" s="889"/>
      <c r="P48" s="889"/>
      <c r="Q48" s="889"/>
      <c r="R48" s="889"/>
      <c r="S48" s="889"/>
      <c r="T48" s="889"/>
    </row>
    <row r="49" spans="1:21">
      <c r="A49" s="584"/>
    </row>
    <row r="50" spans="1:21">
      <c r="A50" s="584"/>
    </row>
    <row r="51" spans="1:21">
      <c r="A51" s="584"/>
      <c r="B51" s="1028"/>
      <c r="C51" s="1028"/>
      <c r="D51" s="1028"/>
      <c r="E51" s="1028"/>
      <c r="F51" s="1028"/>
      <c r="G51" s="1028"/>
      <c r="H51" s="1028"/>
      <c r="I51" s="1028"/>
      <c r="J51" s="1028"/>
      <c r="K51" s="1028"/>
      <c r="L51" s="1028"/>
      <c r="M51" s="1028"/>
      <c r="N51" s="1028"/>
      <c r="O51" s="1028"/>
      <c r="P51" s="1028"/>
      <c r="Q51" s="1028"/>
      <c r="R51" s="1028"/>
      <c r="U51" s="1028"/>
    </row>
    <row r="52" spans="1:21">
      <c r="A52" s="584"/>
      <c r="B52" s="1028"/>
      <c r="C52" s="1028"/>
      <c r="D52" s="1028"/>
      <c r="E52" s="1028"/>
      <c r="F52" s="1028"/>
      <c r="G52" s="1028"/>
      <c r="H52" s="1028"/>
      <c r="I52" s="1028"/>
      <c r="J52" s="1028"/>
      <c r="K52" s="1028"/>
      <c r="L52" s="1028"/>
      <c r="M52" s="1028"/>
      <c r="N52" s="1028"/>
      <c r="O52" s="1028"/>
      <c r="P52" s="1028"/>
      <c r="Q52" s="1028"/>
      <c r="R52" s="1028"/>
      <c r="U52" s="1028"/>
    </row>
    <row r="53" spans="1:21">
      <c r="A53" s="584"/>
      <c r="B53" s="1028"/>
      <c r="C53" s="1028"/>
      <c r="D53" s="1028"/>
      <c r="E53" s="1028"/>
      <c r="F53" s="1028"/>
      <c r="G53" s="1028"/>
      <c r="H53" s="1028"/>
      <c r="I53" s="1028"/>
      <c r="J53" s="1028"/>
      <c r="K53" s="1028"/>
      <c r="L53" s="1028"/>
      <c r="M53" s="1028"/>
      <c r="N53" s="1028"/>
      <c r="O53" s="1028"/>
      <c r="P53" s="1028"/>
      <c r="Q53" s="1028"/>
      <c r="R53" s="1028"/>
      <c r="U53" s="1028"/>
    </row>
    <row r="54" spans="1:21">
      <c r="A54" s="584"/>
      <c r="B54" s="1028"/>
      <c r="C54" s="1028"/>
      <c r="D54" s="1028"/>
      <c r="E54" s="1028"/>
      <c r="F54" s="1028"/>
      <c r="G54" s="1028"/>
      <c r="H54" s="1028"/>
      <c r="I54" s="1028"/>
      <c r="J54" s="1028"/>
      <c r="K54" s="1028"/>
      <c r="L54" s="1028"/>
      <c r="M54" s="1028"/>
      <c r="N54" s="1028"/>
      <c r="O54" s="1028"/>
      <c r="P54" s="1028"/>
      <c r="Q54" s="1028"/>
      <c r="R54" s="1028"/>
      <c r="U54" s="1028"/>
    </row>
    <row r="55" spans="1:21">
      <c r="A55" s="584"/>
      <c r="B55" s="1028"/>
      <c r="C55" s="1028"/>
      <c r="D55" s="1028"/>
      <c r="E55" s="1028"/>
      <c r="F55" s="1028"/>
      <c r="G55" s="1028"/>
      <c r="H55" s="1028"/>
      <c r="I55" s="1028"/>
      <c r="J55" s="1028"/>
      <c r="K55" s="1028"/>
      <c r="L55" s="1028"/>
      <c r="M55" s="1028"/>
      <c r="N55" s="1028"/>
      <c r="O55" s="1028"/>
      <c r="P55" s="1028"/>
      <c r="Q55" s="1028"/>
      <c r="R55" s="1028"/>
      <c r="U55" s="1028"/>
    </row>
    <row r="56" spans="1:21">
      <c r="A56" s="584"/>
      <c r="B56" s="1028"/>
      <c r="C56" s="1028"/>
      <c r="D56" s="1028"/>
      <c r="E56" s="1028"/>
      <c r="F56" s="1028"/>
      <c r="G56" s="1028"/>
      <c r="H56" s="1028"/>
      <c r="I56" s="1028"/>
      <c r="J56" s="1028"/>
      <c r="K56" s="1028"/>
      <c r="L56" s="1028"/>
      <c r="M56" s="1028"/>
      <c r="N56" s="1028"/>
      <c r="O56" s="1028"/>
      <c r="P56" s="1028"/>
      <c r="Q56" s="1028"/>
      <c r="R56" s="1028"/>
      <c r="U56" s="1028"/>
    </row>
  </sheetData>
  <mergeCells count="3">
    <mergeCell ref="A1:J1"/>
    <mergeCell ref="K1:U1"/>
    <mergeCell ref="K3:T3"/>
  </mergeCells>
  <phoneticPr fontId="8" type="noConversion"/>
  <printOptions horizontalCentered="1" gridLinesSet="0"/>
  <pageMargins left="1.2204724409448819" right="1.2204724409448819" top="1.0236220472440944" bottom="2.3622047244094491" header="0" footer="0"/>
  <pageSetup paperSize="9" scale="79" orientation="portrait" useFirstPageNumber="1" r:id="rId1"/>
  <headerFooter alignWithMargins="0"/>
  <colBreaks count="1" manualBreakCount="1">
    <brk id="10" max="47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G18"/>
  <sheetViews>
    <sheetView view="pageBreakPreview" zoomScaleSheetLayoutView="100" workbookViewId="0">
      <pane xSplit="1" ySplit="7" topLeftCell="B8" activePane="bottomRight" state="frozen"/>
      <selection activeCell="B12" sqref="B12"/>
      <selection pane="topRight" activeCell="B12" sqref="B12"/>
      <selection pane="bottomLeft" activeCell="B12" sqref="B12"/>
      <selection pane="bottomRight" activeCell="H9" sqref="H9"/>
    </sheetView>
  </sheetViews>
  <sheetFormatPr defaultRowHeight="17.25"/>
  <cols>
    <col min="1" max="1" width="8.625" style="1319" customWidth="1"/>
    <col min="2" max="2" width="9.875" style="1319" customWidth="1"/>
    <col min="3" max="3" width="10.75" style="1319" customWidth="1"/>
    <col min="4" max="5" width="9.625" style="1319" customWidth="1"/>
    <col min="6" max="6" width="9.625" style="1320" customWidth="1"/>
    <col min="7" max="7" width="8.75" style="1319" customWidth="1"/>
    <col min="8" max="8" width="11.25" style="1319" customWidth="1"/>
    <col min="9" max="9" width="9.25" style="1319" customWidth="1"/>
    <col min="10" max="10" width="7.75" style="1319" customWidth="1"/>
    <col min="11" max="11" width="7.125" style="1319" customWidth="1"/>
    <col min="12" max="12" width="8.5" style="1319" customWidth="1"/>
    <col min="13" max="13" width="8.75" style="1319" customWidth="1"/>
    <col min="14" max="14" width="6.25" style="1319" customWidth="1"/>
    <col min="15" max="15" width="9.875" style="1319" customWidth="1"/>
    <col min="16" max="16" width="9" style="1319"/>
    <col min="17" max="17" width="9.25" style="1319" customWidth="1"/>
    <col min="18" max="18" width="10.125" style="1319" customWidth="1"/>
    <col min="19" max="19" width="7.875" style="1319" customWidth="1"/>
    <col min="20" max="20" width="10.125" style="1319" customWidth="1"/>
    <col min="21" max="21" width="8" style="1319" customWidth="1"/>
    <col min="22" max="22" width="7.75" style="1319" customWidth="1"/>
    <col min="23" max="23" width="10" style="1319" customWidth="1"/>
    <col min="24" max="24" width="6.375" style="1319" customWidth="1"/>
    <col min="25" max="25" width="6.25" style="1319" customWidth="1"/>
    <col min="26" max="26" width="7.875" style="1319" customWidth="1"/>
    <col min="27" max="27" width="7.75" style="1319" customWidth="1"/>
    <col min="28" max="28" width="8.75" style="1319" customWidth="1"/>
    <col min="29" max="29" width="8.125" style="1319" customWidth="1"/>
    <col min="30" max="30" width="9.5" style="1319" customWidth="1"/>
    <col min="31" max="31" width="10.5" style="1319" customWidth="1"/>
    <col min="32" max="32" width="6.875" style="1319" customWidth="1"/>
    <col min="33" max="33" width="7.75" style="1319" customWidth="1"/>
    <col min="34" max="16384" width="9" style="1320"/>
  </cols>
  <sheetData>
    <row r="1" spans="1:33" s="1239" customFormat="1" ht="20.100000000000001" customHeight="1">
      <c r="A1" s="1236" t="s">
        <v>1052</v>
      </c>
      <c r="B1" s="1236"/>
      <c r="C1" s="1236"/>
      <c r="D1" s="1236"/>
      <c r="E1" s="1236"/>
      <c r="F1" s="1237"/>
      <c r="G1" s="1238" t="s">
        <v>54</v>
      </c>
      <c r="H1" s="1238"/>
      <c r="I1" s="1238"/>
      <c r="J1" s="1238"/>
      <c r="K1" s="1238"/>
      <c r="L1" s="1238"/>
      <c r="M1" s="1238"/>
      <c r="N1" s="1238"/>
      <c r="O1" s="1238"/>
      <c r="P1" s="1238" t="s">
        <v>1053</v>
      </c>
      <c r="Q1" s="1238"/>
      <c r="R1" s="1238"/>
      <c r="S1" s="1238"/>
      <c r="T1" s="1238"/>
      <c r="U1" s="1238"/>
      <c r="V1" s="1238"/>
      <c r="W1" s="1238"/>
      <c r="X1" s="1236" t="s">
        <v>636</v>
      </c>
      <c r="Y1" s="1236"/>
      <c r="Z1" s="1236"/>
      <c r="AA1" s="1236"/>
      <c r="AB1" s="1236"/>
      <c r="AC1" s="1236"/>
      <c r="AD1" s="1236"/>
      <c r="AE1" s="1236"/>
      <c r="AF1" s="1236"/>
      <c r="AG1" s="1236"/>
    </row>
    <row r="2" spans="1:33" s="1245" customFormat="1" ht="20.100000000000001" customHeight="1" thickBot="1">
      <c r="A2" s="1240" t="s">
        <v>537</v>
      </c>
      <c r="B2" s="1240"/>
      <c r="C2" s="1240"/>
      <c r="D2" s="1240"/>
      <c r="E2" s="1240"/>
      <c r="F2" s="1240"/>
      <c r="G2" s="1241"/>
      <c r="H2" s="1242"/>
      <c r="I2" s="1242"/>
      <c r="J2" s="1242"/>
      <c r="K2" s="1242"/>
      <c r="L2" s="1242"/>
      <c r="M2" s="1242"/>
      <c r="N2" s="1242"/>
      <c r="O2" s="1243" t="s">
        <v>236</v>
      </c>
      <c r="P2" s="1240" t="s">
        <v>433</v>
      </c>
      <c r="Q2" s="1240"/>
      <c r="R2" s="1240"/>
      <c r="S2" s="1240"/>
      <c r="T2" s="1240"/>
      <c r="U2" s="1240"/>
      <c r="V2" s="1240"/>
      <c r="W2" s="1240"/>
      <c r="X2" s="1240"/>
      <c r="Y2" s="1240"/>
      <c r="Z2" s="1241"/>
      <c r="AA2" s="1244"/>
      <c r="AB2" s="1244"/>
      <c r="AC2" s="1244"/>
      <c r="AD2" s="1244"/>
      <c r="AE2" s="1244"/>
      <c r="AF2" s="1244"/>
      <c r="AG2" s="1243" t="s">
        <v>236</v>
      </c>
    </row>
    <row r="3" spans="1:33" s="1253" customFormat="1" ht="18" customHeight="1" thickTop="1">
      <c r="A3" s="1246"/>
      <c r="B3" s="1247" t="s">
        <v>45</v>
      </c>
      <c r="C3" s="1248"/>
      <c r="D3" s="1248"/>
      <c r="E3" s="1248"/>
      <c r="F3" s="1248"/>
      <c r="G3" s="1248" t="s">
        <v>55</v>
      </c>
      <c r="H3" s="1248"/>
      <c r="I3" s="1248"/>
      <c r="J3" s="1248"/>
      <c r="K3" s="1248"/>
      <c r="L3" s="1248"/>
      <c r="M3" s="1249"/>
      <c r="N3" s="1249"/>
      <c r="O3" s="1246"/>
      <c r="P3" s="1246"/>
      <c r="Q3" s="1250" t="s">
        <v>56</v>
      </c>
      <c r="R3" s="1251"/>
      <c r="S3" s="1251"/>
      <c r="T3" s="1251"/>
      <c r="U3" s="1251"/>
      <c r="V3" s="1251"/>
      <c r="W3" s="1251"/>
      <c r="X3" s="1251" t="s">
        <v>57</v>
      </c>
      <c r="Y3" s="1251"/>
      <c r="Z3" s="1251"/>
      <c r="AA3" s="1251"/>
      <c r="AB3" s="1251"/>
      <c r="AC3" s="1251"/>
      <c r="AD3" s="1251"/>
      <c r="AE3" s="1251"/>
      <c r="AF3" s="1251"/>
      <c r="AG3" s="1252"/>
    </row>
    <row r="4" spans="1:33" s="1253" customFormat="1" ht="20.25" customHeight="1">
      <c r="A4" s="1246"/>
      <c r="B4" s="1254" t="s">
        <v>257</v>
      </c>
      <c r="C4" s="1255" t="s">
        <v>258</v>
      </c>
      <c r="D4" s="1256" t="s">
        <v>46</v>
      </c>
      <c r="E4" s="1257"/>
      <c r="F4" s="1257"/>
      <c r="G4" s="1257" t="s">
        <v>58</v>
      </c>
      <c r="H4" s="1257"/>
      <c r="I4" s="1258"/>
      <c r="J4" s="1259" t="s">
        <v>47</v>
      </c>
      <c r="K4" s="1248"/>
      <c r="L4" s="1248"/>
      <c r="M4" s="1249"/>
      <c r="N4" s="1249"/>
      <c r="O4" s="1260"/>
      <c r="P4" s="1246"/>
      <c r="Q4" s="1261" t="s">
        <v>48</v>
      </c>
      <c r="R4" s="1256" t="s">
        <v>64</v>
      </c>
      <c r="S4" s="1257"/>
      <c r="T4" s="1257"/>
      <c r="U4" s="1257"/>
      <c r="V4" s="1261" t="s">
        <v>49</v>
      </c>
      <c r="W4" s="1261" t="s">
        <v>50</v>
      </c>
      <c r="X4" s="1262" t="s">
        <v>65</v>
      </c>
      <c r="Y4" s="1248"/>
      <c r="Z4" s="1262"/>
      <c r="AA4" s="1248"/>
      <c r="AB4" s="1248"/>
      <c r="AC4" s="1248"/>
      <c r="AD4" s="1248"/>
      <c r="AE4" s="1248"/>
      <c r="AF4" s="1263"/>
      <c r="AG4" s="1264"/>
    </row>
    <row r="5" spans="1:33" s="1253" customFormat="1" ht="20.25" customHeight="1">
      <c r="A5" s="1265" t="s">
        <v>151</v>
      </c>
      <c r="B5" s="1266" t="s">
        <v>6</v>
      </c>
      <c r="C5" s="1266" t="s">
        <v>6</v>
      </c>
      <c r="D5" s="1267"/>
      <c r="E5" s="1268" t="s">
        <v>1085</v>
      </c>
      <c r="F5" s="1269" t="s">
        <v>20</v>
      </c>
      <c r="G5" s="1270" t="s">
        <v>1079</v>
      </c>
      <c r="H5" s="1271" t="s">
        <v>1080</v>
      </c>
      <c r="I5" s="1272"/>
      <c r="J5" s="1273"/>
      <c r="K5" s="1274" t="s">
        <v>538</v>
      </c>
      <c r="L5" s="1274" t="s">
        <v>259</v>
      </c>
      <c r="M5" s="1274" t="s">
        <v>260</v>
      </c>
      <c r="N5" s="1274" t="s">
        <v>51</v>
      </c>
      <c r="O5" s="1275" t="s">
        <v>237</v>
      </c>
      <c r="P5" s="1265" t="s">
        <v>151</v>
      </c>
      <c r="Q5" s="1276"/>
      <c r="R5" s="1277"/>
      <c r="S5" s="1261" t="s">
        <v>52</v>
      </c>
      <c r="T5" s="1278" t="s">
        <v>620</v>
      </c>
      <c r="U5" s="1261" t="s">
        <v>53</v>
      </c>
      <c r="V5" s="1276"/>
      <c r="W5" s="1277"/>
      <c r="X5" s="1279"/>
      <c r="Y5" s="1280" t="s">
        <v>667</v>
      </c>
      <c r="Z5" s="1261" t="s">
        <v>630</v>
      </c>
      <c r="AA5" s="1261" t="s">
        <v>631</v>
      </c>
      <c r="AB5" s="1261" t="s">
        <v>632</v>
      </c>
      <c r="AC5" s="1261" t="s">
        <v>633</v>
      </c>
      <c r="AD5" s="1261" t="s">
        <v>666</v>
      </c>
      <c r="AE5" s="1261" t="s">
        <v>634</v>
      </c>
      <c r="AF5" s="1261" t="s">
        <v>635</v>
      </c>
      <c r="AG5" s="1275" t="s">
        <v>237</v>
      </c>
    </row>
    <row r="6" spans="1:33" s="1253" customFormat="1" ht="18" customHeight="1">
      <c r="A6" s="1265"/>
      <c r="B6" s="1266" t="s">
        <v>59</v>
      </c>
      <c r="C6" s="1266" t="s">
        <v>60</v>
      </c>
      <c r="D6" s="1273"/>
      <c r="E6" s="1273"/>
      <c r="F6" s="1269" t="s">
        <v>27</v>
      </c>
      <c r="G6" s="1281" t="s">
        <v>1081</v>
      </c>
      <c r="H6" s="1282" t="s">
        <v>1082</v>
      </c>
      <c r="I6" s="1266" t="s">
        <v>51</v>
      </c>
      <c r="J6" s="1273"/>
      <c r="K6" s="1266"/>
      <c r="L6" s="1273"/>
      <c r="M6" s="1266" t="s">
        <v>261</v>
      </c>
      <c r="N6" s="1266"/>
      <c r="O6" s="1275"/>
      <c r="P6" s="1265"/>
      <c r="Q6" s="1276"/>
      <c r="R6" s="1277"/>
      <c r="S6" s="1276"/>
      <c r="T6" s="1283"/>
      <c r="U6" s="1276"/>
      <c r="V6" s="1276"/>
      <c r="W6" s="1277"/>
      <c r="X6" s="1284"/>
      <c r="Y6" s="1285"/>
      <c r="Z6" s="1276"/>
      <c r="AA6" s="1276"/>
      <c r="AB6" s="1276"/>
      <c r="AC6" s="1276"/>
      <c r="AD6" s="1276"/>
      <c r="AE6" s="1276"/>
      <c r="AF6" s="1276"/>
      <c r="AG6" s="1275"/>
    </row>
    <row r="7" spans="1:33" s="1253" customFormat="1" ht="23.25" customHeight="1">
      <c r="A7" s="1286"/>
      <c r="B7" s="1287" t="s">
        <v>61</v>
      </c>
      <c r="C7" s="1287" t="s">
        <v>62</v>
      </c>
      <c r="D7" s="1288"/>
      <c r="E7" s="1288" t="s">
        <v>1084</v>
      </c>
      <c r="F7" s="1289" t="s">
        <v>32</v>
      </c>
      <c r="G7" s="1290" t="s">
        <v>1083</v>
      </c>
      <c r="H7" s="1290" t="s">
        <v>1083</v>
      </c>
      <c r="I7" s="1288" t="s">
        <v>63</v>
      </c>
      <c r="J7" s="1288"/>
      <c r="K7" s="1287" t="s">
        <v>262</v>
      </c>
      <c r="L7" s="1287" t="s">
        <v>253</v>
      </c>
      <c r="M7" s="1287" t="s">
        <v>263</v>
      </c>
      <c r="N7" s="1287" t="s">
        <v>142</v>
      </c>
      <c r="O7" s="1291"/>
      <c r="P7" s="1286"/>
      <c r="Q7" s="1292"/>
      <c r="R7" s="1293"/>
      <c r="S7" s="1292"/>
      <c r="T7" s="1294" t="s">
        <v>621</v>
      </c>
      <c r="U7" s="1292"/>
      <c r="V7" s="1292"/>
      <c r="W7" s="1293"/>
      <c r="X7" s="1295"/>
      <c r="Y7" s="1296"/>
      <c r="Z7" s="1292"/>
      <c r="AA7" s="1292"/>
      <c r="AB7" s="1292"/>
      <c r="AC7" s="1292"/>
      <c r="AD7" s="1292"/>
      <c r="AE7" s="1292"/>
      <c r="AF7" s="1292"/>
      <c r="AG7" s="1291"/>
    </row>
    <row r="8" spans="1:33" s="1301" customFormat="1" ht="43.5" customHeight="1">
      <c r="A8" s="1297">
        <v>2011</v>
      </c>
      <c r="B8" s="1298">
        <v>8583</v>
      </c>
      <c r="C8" s="1298">
        <v>5938</v>
      </c>
      <c r="D8" s="1298">
        <v>5800</v>
      </c>
      <c r="E8" s="1298">
        <v>3234</v>
      </c>
      <c r="F8" s="1298">
        <v>799</v>
      </c>
      <c r="G8" s="1298" t="s">
        <v>1078</v>
      </c>
      <c r="H8" s="1298" t="s">
        <v>1078</v>
      </c>
      <c r="I8" s="1298">
        <v>664</v>
      </c>
      <c r="J8" s="1298">
        <f t="shared" ref="J8:J13" si="0">SUM(K8:N8)</f>
        <v>5938</v>
      </c>
      <c r="K8" s="1298">
        <v>91</v>
      </c>
      <c r="L8" s="1298">
        <v>1760</v>
      </c>
      <c r="M8" s="1298">
        <v>4022</v>
      </c>
      <c r="N8" s="1298">
        <v>65</v>
      </c>
      <c r="O8" s="1299">
        <v>2011</v>
      </c>
      <c r="P8" s="1297">
        <v>2011</v>
      </c>
      <c r="Q8" s="1298">
        <v>2547</v>
      </c>
      <c r="R8" s="1298">
        <v>1538</v>
      </c>
      <c r="S8" s="1298">
        <v>256</v>
      </c>
      <c r="T8" s="1298">
        <v>824</v>
      </c>
      <c r="U8" s="1300">
        <v>458</v>
      </c>
      <c r="V8" s="1298">
        <v>343</v>
      </c>
      <c r="W8" s="1298">
        <v>1009</v>
      </c>
      <c r="X8" s="1298">
        <v>343</v>
      </c>
      <c r="Y8" s="1298">
        <v>4</v>
      </c>
      <c r="Z8" s="1298">
        <v>56</v>
      </c>
      <c r="AA8" s="1298">
        <v>23</v>
      </c>
      <c r="AB8" s="1298">
        <v>5</v>
      </c>
      <c r="AC8" s="1300">
        <v>96</v>
      </c>
      <c r="AD8" s="1300">
        <v>38</v>
      </c>
      <c r="AE8" s="1300">
        <v>12</v>
      </c>
      <c r="AF8" s="1298">
        <v>109</v>
      </c>
      <c r="AG8" s="1299">
        <v>2011</v>
      </c>
    </row>
    <row r="9" spans="1:33" s="1301" customFormat="1" ht="43.5" customHeight="1">
      <c r="A9" s="1297">
        <v>2012</v>
      </c>
      <c r="B9" s="1298">
        <v>9973</v>
      </c>
      <c r="C9" s="1298">
        <v>6691</v>
      </c>
      <c r="D9" s="1298">
        <v>7199</v>
      </c>
      <c r="E9" s="1298">
        <v>3934</v>
      </c>
      <c r="F9" s="1298">
        <v>1087</v>
      </c>
      <c r="G9" s="1298" t="s">
        <v>1078</v>
      </c>
      <c r="H9" s="1298" t="s">
        <v>1078</v>
      </c>
      <c r="I9" s="1298">
        <v>1097</v>
      </c>
      <c r="J9" s="1298">
        <f t="shared" si="0"/>
        <v>6926</v>
      </c>
      <c r="K9" s="1298">
        <v>185</v>
      </c>
      <c r="L9" s="1298">
        <v>448</v>
      </c>
      <c r="M9" s="1298">
        <v>6266</v>
      </c>
      <c r="N9" s="1298">
        <v>27</v>
      </c>
      <c r="O9" s="1299">
        <v>2012</v>
      </c>
      <c r="P9" s="1297">
        <v>2012</v>
      </c>
      <c r="Q9" s="1298">
        <v>3762</v>
      </c>
      <c r="R9" s="1298">
        <v>2701</v>
      </c>
      <c r="S9" s="1298">
        <v>377</v>
      </c>
      <c r="T9" s="1298">
        <v>1554</v>
      </c>
      <c r="U9" s="1300">
        <v>770</v>
      </c>
      <c r="V9" s="1298">
        <v>338</v>
      </c>
      <c r="W9" s="1298">
        <v>1061</v>
      </c>
      <c r="X9" s="1298">
        <v>338</v>
      </c>
      <c r="Y9" s="1298">
        <v>19</v>
      </c>
      <c r="Z9" s="1298">
        <v>115</v>
      </c>
      <c r="AA9" s="1298">
        <v>2</v>
      </c>
      <c r="AB9" s="1298">
        <v>6</v>
      </c>
      <c r="AC9" s="1300">
        <v>33</v>
      </c>
      <c r="AD9" s="1300">
        <v>48</v>
      </c>
      <c r="AE9" s="1300">
        <v>9</v>
      </c>
      <c r="AF9" s="1298">
        <v>106</v>
      </c>
      <c r="AG9" s="1299">
        <v>2012</v>
      </c>
    </row>
    <row r="10" spans="1:33" s="1301" customFormat="1" ht="43.5" customHeight="1">
      <c r="A10" s="1297">
        <v>2013</v>
      </c>
      <c r="B10" s="1298">
        <v>9671</v>
      </c>
      <c r="C10" s="1298">
        <v>6629</v>
      </c>
      <c r="D10" s="1298">
        <v>7636</v>
      </c>
      <c r="E10" s="1298">
        <v>4612</v>
      </c>
      <c r="F10" s="1298">
        <v>998</v>
      </c>
      <c r="G10" s="1298" t="s">
        <v>1078</v>
      </c>
      <c r="H10" s="1298" t="s">
        <v>1078</v>
      </c>
      <c r="I10" s="1298">
        <v>855</v>
      </c>
      <c r="J10" s="1298">
        <f t="shared" si="0"/>
        <v>6842</v>
      </c>
      <c r="K10" s="1298">
        <v>184</v>
      </c>
      <c r="L10" s="1298">
        <v>614</v>
      </c>
      <c r="M10" s="1298">
        <v>6023</v>
      </c>
      <c r="N10" s="1298">
        <v>21</v>
      </c>
      <c r="O10" s="1299">
        <v>2013</v>
      </c>
      <c r="P10" s="1297">
        <v>2013</v>
      </c>
      <c r="Q10" s="1302">
        <v>3529</v>
      </c>
      <c r="R10" s="1298">
        <v>2627</v>
      </c>
      <c r="S10" s="1298">
        <v>363</v>
      </c>
      <c r="T10" s="1298">
        <v>1670</v>
      </c>
      <c r="U10" s="1300">
        <v>594</v>
      </c>
      <c r="V10" s="1298">
        <v>314</v>
      </c>
      <c r="W10" s="1298">
        <v>902</v>
      </c>
      <c r="X10" s="1298">
        <v>314</v>
      </c>
      <c r="Y10" s="1298">
        <v>20</v>
      </c>
      <c r="Z10" s="1298">
        <v>90</v>
      </c>
      <c r="AA10" s="1298">
        <v>2</v>
      </c>
      <c r="AB10" s="1298">
        <v>2</v>
      </c>
      <c r="AC10" s="1300">
        <v>29</v>
      </c>
      <c r="AD10" s="1300">
        <v>44</v>
      </c>
      <c r="AE10" s="1300">
        <v>8</v>
      </c>
      <c r="AF10" s="1298">
        <v>119</v>
      </c>
      <c r="AG10" s="1299">
        <v>2013</v>
      </c>
    </row>
    <row r="11" spans="1:33" s="1301" customFormat="1" ht="43.5" customHeight="1">
      <c r="A11" s="1297">
        <v>2014</v>
      </c>
      <c r="B11" s="1298">
        <v>10087</v>
      </c>
      <c r="C11" s="1298">
        <v>6925</v>
      </c>
      <c r="D11" s="1298">
        <v>7151</v>
      </c>
      <c r="E11" s="1298">
        <v>4230</v>
      </c>
      <c r="F11" s="1298">
        <v>1047</v>
      </c>
      <c r="G11" s="1298" t="s">
        <v>1078</v>
      </c>
      <c r="H11" s="1298" t="s">
        <v>1078</v>
      </c>
      <c r="I11" s="1298">
        <v>817</v>
      </c>
      <c r="J11" s="1298">
        <f t="shared" si="0"/>
        <v>7150</v>
      </c>
      <c r="K11" s="1298">
        <v>212</v>
      </c>
      <c r="L11" s="1298">
        <v>2216</v>
      </c>
      <c r="M11" s="1298">
        <v>4705</v>
      </c>
      <c r="N11" s="1298">
        <v>17</v>
      </c>
      <c r="O11" s="1299">
        <v>2014</v>
      </c>
      <c r="P11" s="1297">
        <v>2014</v>
      </c>
      <c r="Q11" s="1302">
        <v>3930</v>
      </c>
      <c r="R11" s="1298">
        <v>3083</v>
      </c>
      <c r="S11" s="1298">
        <v>365</v>
      </c>
      <c r="T11" s="1298">
        <v>2186</v>
      </c>
      <c r="U11" s="1300">
        <v>532</v>
      </c>
      <c r="V11" s="1298">
        <v>336</v>
      </c>
      <c r="W11" s="1298">
        <v>847</v>
      </c>
      <c r="X11" s="1298">
        <v>336</v>
      </c>
      <c r="Y11" s="1298">
        <v>23</v>
      </c>
      <c r="Z11" s="1298">
        <v>82</v>
      </c>
      <c r="AA11" s="1298">
        <v>0</v>
      </c>
      <c r="AB11" s="1298">
        <v>2</v>
      </c>
      <c r="AC11" s="1300">
        <v>73</v>
      </c>
      <c r="AD11" s="1300">
        <v>46</v>
      </c>
      <c r="AE11" s="1300">
        <v>16</v>
      </c>
      <c r="AF11" s="1298">
        <v>94</v>
      </c>
      <c r="AG11" s="1299">
        <v>2014</v>
      </c>
    </row>
    <row r="12" spans="1:33" s="1301" customFormat="1" ht="43.5" customHeight="1">
      <c r="A12" s="1297">
        <v>2015</v>
      </c>
      <c r="B12" s="1298">
        <v>10900</v>
      </c>
      <c r="C12" s="1298">
        <v>7233</v>
      </c>
      <c r="D12" s="1298">
        <v>7511</v>
      </c>
      <c r="E12" s="1298">
        <v>4607</v>
      </c>
      <c r="F12" s="1298">
        <v>1107</v>
      </c>
      <c r="G12" s="1298" t="s">
        <v>1078</v>
      </c>
      <c r="H12" s="1298" t="s">
        <v>1078</v>
      </c>
      <c r="I12" s="1298">
        <v>708</v>
      </c>
      <c r="J12" s="1298">
        <f t="shared" si="0"/>
        <v>7511</v>
      </c>
      <c r="K12" s="1298">
        <v>178</v>
      </c>
      <c r="L12" s="1298">
        <v>3062</v>
      </c>
      <c r="M12" s="1298">
        <v>4253</v>
      </c>
      <c r="N12" s="1298">
        <v>18</v>
      </c>
      <c r="O12" s="1299">
        <v>2015</v>
      </c>
      <c r="P12" s="1297">
        <v>2015</v>
      </c>
      <c r="Q12" s="1302">
        <v>3800</v>
      </c>
      <c r="R12" s="1298">
        <v>2684</v>
      </c>
      <c r="S12" s="1298">
        <v>382</v>
      </c>
      <c r="T12" s="1298">
        <v>1892</v>
      </c>
      <c r="U12" s="1300">
        <v>410</v>
      </c>
      <c r="V12" s="1298">
        <v>286</v>
      </c>
      <c r="W12" s="1298">
        <v>1116</v>
      </c>
      <c r="X12" s="1298">
        <v>286</v>
      </c>
      <c r="Y12" s="1298">
        <v>7</v>
      </c>
      <c r="Z12" s="1298">
        <v>74</v>
      </c>
      <c r="AA12" s="1298">
        <v>0</v>
      </c>
      <c r="AB12" s="1298">
        <v>7</v>
      </c>
      <c r="AC12" s="1300">
        <v>64</v>
      </c>
      <c r="AD12" s="1300">
        <v>43</v>
      </c>
      <c r="AE12" s="1300">
        <v>6</v>
      </c>
      <c r="AF12" s="1298">
        <v>85</v>
      </c>
      <c r="AG12" s="1299">
        <v>2015</v>
      </c>
    </row>
    <row r="13" spans="1:33" s="1301" customFormat="1" ht="43.5" customHeight="1">
      <c r="A13" s="1297">
        <v>2016</v>
      </c>
      <c r="B13" s="1298">
        <v>11878</v>
      </c>
      <c r="C13" s="1298">
        <v>7470</v>
      </c>
      <c r="D13" s="1298">
        <v>9886</v>
      </c>
      <c r="E13" s="1298">
        <v>6707</v>
      </c>
      <c r="F13" s="1298">
        <v>1000</v>
      </c>
      <c r="G13" s="1298" t="s">
        <v>1078</v>
      </c>
      <c r="H13" s="1298" t="s">
        <v>1078</v>
      </c>
      <c r="I13" s="1298">
        <v>1148</v>
      </c>
      <c r="J13" s="1298">
        <f t="shared" si="0"/>
        <v>7656</v>
      </c>
      <c r="K13" s="1298">
        <v>140</v>
      </c>
      <c r="L13" s="1298">
        <v>2933</v>
      </c>
      <c r="M13" s="1298">
        <v>4574</v>
      </c>
      <c r="N13" s="1298">
        <v>9</v>
      </c>
      <c r="O13" s="1299">
        <v>2016</v>
      </c>
      <c r="P13" s="1297">
        <v>2016</v>
      </c>
      <c r="Q13" s="1302">
        <v>4478</v>
      </c>
      <c r="R13" s="1298">
        <v>3330</v>
      </c>
      <c r="S13" s="1298">
        <v>315</v>
      </c>
      <c r="T13" s="1298">
        <v>2383</v>
      </c>
      <c r="U13" s="1300">
        <v>632</v>
      </c>
      <c r="V13" s="1298">
        <v>283</v>
      </c>
      <c r="W13" s="1298">
        <v>1148</v>
      </c>
      <c r="X13" s="1298">
        <v>283</v>
      </c>
      <c r="Y13" s="1298">
        <v>18</v>
      </c>
      <c r="Z13" s="1298">
        <v>65</v>
      </c>
      <c r="AA13" s="1298">
        <v>1</v>
      </c>
      <c r="AB13" s="1298">
        <v>9</v>
      </c>
      <c r="AC13" s="1300">
        <v>45</v>
      </c>
      <c r="AD13" s="1300">
        <v>32</v>
      </c>
      <c r="AE13" s="1300">
        <v>17</v>
      </c>
      <c r="AF13" s="1298">
        <v>96</v>
      </c>
      <c r="AG13" s="1299">
        <v>2016</v>
      </c>
    </row>
    <row r="14" spans="1:33" s="1301" customFormat="1" ht="43.5" customHeight="1">
      <c r="A14" s="1297">
        <v>2017</v>
      </c>
      <c r="B14" s="1298">
        <v>12066</v>
      </c>
      <c r="C14" s="1298">
        <v>7747</v>
      </c>
      <c r="D14" s="1298">
        <v>12851</v>
      </c>
      <c r="E14" s="1298">
        <v>9550</v>
      </c>
      <c r="F14" s="1298">
        <v>1073</v>
      </c>
      <c r="G14" s="1298" t="s">
        <v>1078</v>
      </c>
      <c r="H14" s="1298" t="s">
        <v>1078</v>
      </c>
      <c r="I14" s="1298">
        <v>822</v>
      </c>
      <c r="J14" s="1303">
        <v>7933</v>
      </c>
      <c r="K14" s="1298">
        <v>101</v>
      </c>
      <c r="L14" s="1298">
        <v>3065</v>
      </c>
      <c r="M14" s="1298">
        <v>4758</v>
      </c>
      <c r="N14" s="1298">
        <v>9</v>
      </c>
      <c r="O14" s="1299">
        <v>2017</v>
      </c>
      <c r="P14" s="1297">
        <v>2017</v>
      </c>
      <c r="Q14" s="1302">
        <v>4856</v>
      </c>
      <c r="R14" s="1298">
        <v>3843</v>
      </c>
      <c r="S14" s="1298">
        <v>373</v>
      </c>
      <c r="T14" s="1298">
        <v>2569</v>
      </c>
      <c r="U14" s="1300">
        <v>901</v>
      </c>
      <c r="V14" s="1298">
        <v>228</v>
      </c>
      <c r="W14" s="1298">
        <v>1013</v>
      </c>
      <c r="X14" s="1298">
        <v>228</v>
      </c>
      <c r="Y14" s="1298">
        <v>2</v>
      </c>
      <c r="Z14" s="1298">
        <v>48</v>
      </c>
      <c r="AA14" s="1298">
        <v>5</v>
      </c>
      <c r="AB14" s="1298">
        <v>3</v>
      </c>
      <c r="AC14" s="1300">
        <v>54</v>
      </c>
      <c r="AD14" s="1300">
        <v>40</v>
      </c>
      <c r="AE14" s="1300">
        <v>9</v>
      </c>
      <c r="AF14" s="1298">
        <v>67</v>
      </c>
      <c r="AG14" s="1299">
        <v>2017</v>
      </c>
    </row>
    <row r="15" spans="1:33" s="1301" customFormat="1" ht="43.5" customHeight="1">
      <c r="A15" s="1297">
        <v>2018</v>
      </c>
      <c r="B15" s="1302">
        <v>13003</v>
      </c>
      <c r="C15" s="1298">
        <v>8267</v>
      </c>
      <c r="D15" s="1298">
        <v>8344</v>
      </c>
      <c r="E15" s="1298">
        <v>6057</v>
      </c>
      <c r="F15" s="1298">
        <v>1008</v>
      </c>
      <c r="G15" s="1298" t="s">
        <v>1078</v>
      </c>
      <c r="H15" s="1298" t="s">
        <v>1078</v>
      </c>
      <c r="I15" s="1298">
        <v>188</v>
      </c>
      <c r="J15" s="1303">
        <v>8344</v>
      </c>
      <c r="K15" s="1298">
        <v>135</v>
      </c>
      <c r="L15" s="1298">
        <v>1495</v>
      </c>
      <c r="M15" s="1298">
        <v>6668</v>
      </c>
      <c r="N15" s="1304">
        <v>46</v>
      </c>
      <c r="O15" s="1297">
        <v>2018</v>
      </c>
      <c r="P15" s="1305">
        <v>2018</v>
      </c>
      <c r="Q15" s="1298">
        <v>5299</v>
      </c>
      <c r="R15" s="1298">
        <v>4210</v>
      </c>
      <c r="S15" s="1298">
        <v>426</v>
      </c>
      <c r="T15" s="1298">
        <v>2854</v>
      </c>
      <c r="U15" s="1300">
        <v>930</v>
      </c>
      <c r="V15" s="1298">
        <v>652</v>
      </c>
      <c r="W15" s="1298">
        <v>1089</v>
      </c>
      <c r="X15" s="1298">
        <v>652</v>
      </c>
      <c r="Y15" s="1298">
        <v>9</v>
      </c>
      <c r="Z15" s="1298">
        <v>102</v>
      </c>
      <c r="AA15" s="1298">
        <v>8</v>
      </c>
      <c r="AB15" s="1298">
        <f ca="1">-AB15</f>
        <v>0</v>
      </c>
      <c r="AC15" s="1300">
        <v>102</v>
      </c>
      <c r="AD15" s="1300">
        <v>28</v>
      </c>
      <c r="AE15" s="1300">
        <v>11</v>
      </c>
      <c r="AF15" s="1304">
        <v>392</v>
      </c>
      <c r="AG15" s="1299">
        <v>2018</v>
      </c>
    </row>
    <row r="16" spans="1:33" s="1301" customFormat="1" ht="43.5" customHeight="1">
      <c r="A16" s="1306">
        <v>2019</v>
      </c>
      <c r="B16" s="1298">
        <v>13338</v>
      </c>
      <c r="C16" s="1298">
        <v>8734</v>
      </c>
      <c r="D16" s="1298">
        <v>10488</v>
      </c>
      <c r="E16" s="1298">
        <v>7370</v>
      </c>
      <c r="F16" s="1298">
        <v>1014</v>
      </c>
      <c r="G16" s="1298" t="s">
        <v>1078</v>
      </c>
      <c r="H16" s="1298" t="s">
        <v>1078</v>
      </c>
      <c r="I16" s="1298">
        <v>831</v>
      </c>
      <c r="J16" s="1303">
        <v>8918</v>
      </c>
      <c r="K16" s="1298">
        <v>36</v>
      </c>
      <c r="L16" s="1298">
        <v>2569</v>
      </c>
      <c r="M16" s="1298">
        <v>6275</v>
      </c>
      <c r="N16" s="1304">
        <v>38</v>
      </c>
      <c r="O16" s="1306">
        <v>2019</v>
      </c>
      <c r="P16" s="1297">
        <v>2019</v>
      </c>
      <c r="Q16" s="1298">
        <v>7165</v>
      </c>
      <c r="R16" s="1298">
        <v>6011</v>
      </c>
      <c r="S16" s="1298">
        <v>606</v>
      </c>
      <c r="T16" s="1298">
        <v>4115</v>
      </c>
      <c r="U16" s="1300">
        <v>1290</v>
      </c>
      <c r="V16" s="1298">
        <v>394</v>
      </c>
      <c r="W16" s="1298">
        <v>1154</v>
      </c>
      <c r="X16" s="1298">
        <v>381</v>
      </c>
      <c r="Y16" s="1298">
        <v>0</v>
      </c>
      <c r="Z16" s="1298">
        <v>78</v>
      </c>
      <c r="AA16" s="1298">
        <v>3</v>
      </c>
      <c r="AB16" s="1298">
        <v>7</v>
      </c>
      <c r="AC16" s="1300">
        <v>135</v>
      </c>
      <c r="AD16" s="1300">
        <v>43</v>
      </c>
      <c r="AE16" s="1300">
        <v>6</v>
      </c>
      <c r="AF16" s="1298">
        <v>109</v>
      </c>
      <c r="AG16" s="1299">
        <v>2019</v>
      </c>
    </row>
    <row r="17" spans="1:33" s="1314" customFormat="1" ht="43.5" customHeight="1">
      <c r="A17" s="1307">
        <v>2020</v>
      </c>
      <c r="B17" s="1308">
        <v>13729</v>
      </c>
      <c r="C17" s="1308">
        <v>8470</v>
      </c>
      <c r="D17" s="1308">
        <v>8470</v>
      </c>
      <c r="E17" s="1308">
        <v>5331</v>
      </c>
      <c r="F17" s="1308">
        <v>925</v>
      </c>
      <c r="G17" s="1308">
        <v>225</v>
      </c>
      <c r="H17" s="1308">
        <v>1899</v>
      </c>
      <c r="I17" s="1308">
        <v>90</v>
      </c>
      <c r="J17" s="1309">
        <v>8467</v>
      </c>
      <c r="K17" s="1308">
        <v>40</v>
      </c>
      <c r="L17" s="1308">
        <v>2738</v>
      </c>
      <c r="M17" s="1308">
        <v>5674</v>
      </c>
      <c r="N17" s="1310">
        <v>15</v>
      </c>
      <c r="O17" s="1307">
        <v>2020</v>
      </c>
      <c r="P17" s="1311">
        <v>2020</v>
      </c>
      <c r="Q17" s="1308">
        <v>5494</v>
      </c>
      <c r="R17" s="1308">
        <v>4574</v>
      </c>
      <c r="S17" s="1308">
        <v>294</v>
      </c>
      <c r="T17" s="1308">
        <v>2912</v>
      </c>
      <c r="U17" s="1312">
        <v>1368</v>
      </c>
      <c r="V17" s="1308">
        <v>469</v>
      </c>
      <c r="W17" s="1308">
        <v>920</v>
      </c>
      <c r="X17" s="1308">
        <v>469</v>
      </c>
      <c r="Y17" s="1308">
        <v>3</v>
      </c>
      <c r="Z17" s="1308">
        <v>68</v>
      </c>
      <c r="AA17" s="1308">
        <v>7</v>
      </c>
      <c r="AB17" s="1308">
        <v>6</v>
      </c>
      <c r="AC17" s="1312">
        <v>78</v>
      </c>
      <c r="AD17" s="1312">
        <v>55</v>
      </c>
      <c r="AE17" s="1312">
        <v>16</v>
      </c>
      <c r="AF17" s="1308">
        <v>236</v>
      </c>
      <c r="AG17" s="1313">
        <v>2020</v>
      </c>
    </row>
    <row r="18" spans="1:33" s="1301" customFormat="1" ht="14.1" customHeight="1">
      <c r="A18" s="1233" t="s">
        <v>850</v>
      </c>
      <c r="B18" s="1315"/>
      <c r="C18" s="1316"/>
      <c r="D18" s="1315"/>
      <c r="E18" s="1315"/>
      <c r="F18" s="1317"/>
      <c r="G18" s="1318"/>
      <c r="H18" s="1315"/>
      <c r="I18" s="1315"/>
      <c r="J18" s="1318"/>
      <c r="K18" s="1318"/>
      <c r="L18" s="1318"/>
      <c r="M18" s="1318"/>
      <c r="N18" s="1318"/>
      <c r="O18" s="506" t="s">
        <v>849</v>
      </c>
      <c r="P18" s="1233" t="s">
        <v>850</v>
      </c>
      <c r="Q18" s="1318"/>
      <c r="R18" s="1315"/>
      <c r="S18" s="1316"/>
      <c r="T18" s="1316"/>
      <c r="U18" s="1318"/>
      <c r="V18" s="1318"/>
      <c r="W18" s="1318"/>
      <c r="X18" s="1318"/>
      <c r="Y18" s="1318"/>
      <c r="Z18" s="1318"/>
      <c r="AA18" s="1318"/>
      <c r="AB18" s="1318"/>
      <c r="AC18" s="1318"/>
      <c r="AD18" s="1318"/>
      <c r="AE18" s="1318"/>
      <c r="AF18" s="1318"/>
      <c r="AG18" s="506" t="s">
        <v>849</v>
      </c>
    </row>
  </sheetData>
  <mergeCells count="22">
    <mergeCell ref="G1:O1"/>
    <mergeCell ref="X3:AF3"/>
    <mergeCell ref="AC5:AC7"/>
    <mergeCell ref="AD5:AD7"/>
    <mergeCell ref="AE5:AE7"/>
    <mergeCell ref="AB5:AB7"/>
    <mergeCell ref="Z5:Z7"/>
    <mergeCell ref="R4:U4"/>
    <mergeCell ref="P1:W1"/>
    <mergeCell ref="W4:W7"/>
    <mergeCell ref="Q3:W3"/>
    <mergeCell ref="X5:X6"/>
    <mergeCell ref="V4:V7"/>
    <mergeCell ref="Y5:Y7"/>
    <mergeCell ref="Q4:Q7"/>
    <mergeCell ref="AF5:AF7"/>
    <mergeCell ref="S5:S7"/>
    <mergeCell ref="AA5:AA7"/>
    <mergeCell ref="D4:F4"/>
    <mergeCell ref="G4:I4"/>
    <mergeCell ref="U5:U7"/>
    <mergeCell ref="R5:R7"/>
  </mergeCells>
  <phoneticPr fontId="8" type="noConversion"/>
  <printOptions horizontalCentered="1" gridLinesSet="0"/>
  <pageMargins left="1.2204724409448819" right="1.2204724409448819" top="1.0236220472440944" bottom="2.3622047244094491" header="0" footer="0"/>
  <pageSetup paperSize="9" scale="87" orientation="portrait" useFirstPageNumber="1" r:id="rId1"/>
  <headerFooter alignWithMargins="0"/>
  <colBreaks count="3" manualBreakCount="3">
    <brk id="6" max="19" man="1"/>
    <brk id="15" max="18" man="1"/>
    <brk id="23" max="1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 tint="-0.499984740745262"/>
  </sheetPr>
  <dimension ref="A1:P37"/>
  <sheetViews>
    <sheetView view="pageBreakPreview" zoomScaleSheetLayoutView="100" workbookViewId="0">
      <selection activeCell="Q22" sqref="Q22"/>
    </sheetView>
  </sheetViews>
  <sheetFormatPr defaultRowHeight="17.25"/>
  <cols>
    <col min="1" max="1" width="10.5" style="167" customWidth="1"/>
    <col min="2" max="2" width="10.25" style="674" customWidth="1"/>
    <col min="3" max="3" width="11.125" style="674" customWidth="1"/>
    <col min="4" max="4" width="10.5" style="674" customWidth="1"/>
    <col min="5" max="5" width="10" style="674" customWidth="1"/>
    <col min="6" max="6" width="10.5" style="674" customWidth="1"/>
    <col min="7" max="7" width="10" style="674" customWidth="1"/>
    <col min="8" max="9" width="8.75" style="674" customWidth="1"/>
    <col min="10" max="10" width="8.75" style="167" customWidth="1"/>
    <col min="11" max="11" width="8.75" style="674" customWidth="1"/>
    <col min="12" max="12" width="8.125" style="674" customWidth="1"/>
    <col min="13" max="13" width="17.375" style="674" customWidth="1"/>
    <col min="14" max="14" width="9.75" style="674" customWidth="1"/>
    <col min="15" max="16384" width="9" style="674"/>
  </cols>
  <sheetData>
    <row r="1" spans="1:16" s="735" customFormat="1" ht="20.100000000000001" customHeight="1">
      <c r="A1" s="732" t="s">
        <v>992</v>
      </c>
      <c r="B1" s="733"/>
      <c r="C1" s="733"/>
      <c r="D1" s="733"/>
      <c r="E1" s="733"/>
      <c r="F1" s="733"/>
      <c r="G1" s="733"/>
      <c r="H1" s="732" t="s">
        <v>367</v>
      </c>
      <c r="I1" s="733"/>
      <c r="J1" s="734"/>
      <c r="K1" s="733"/>
      <c r="L1" s="733"/>
      <c r="M1" s="733"/>
      <c r="N1" s="733"/>
    </row>
    <row r="2" spans="1:16" s="736" customFormat="1" ht="20.100000000000001" customHeight="1" thickBot="1">
      <c r="A2" s="1175" t="s">
        <v>622</v>
      </c>
      <c r="B2" s="1175"/>
      <c r="C2" s="1175"/>
      <c r="J2" s="737"/>
      <c r="M2" s="1174" t="s">
        <v>540</v>
      </c>
      <c r="N2" s="1174"/>
    </row>
    <row r="3" spans="1:16" s="746" customFormat="1" ht="30" customHeight="1" thickTop="1">
      <c r="A3" s="738"/>
      <c r="B3" s="739" t="s">
        <v>80</v>
      </c>
      <c r="C3" s="740"/>
      <c r="D3" s="741" t="s">
        <v>81</v>
      </c>
      <c r="E3" s="740"/>
      <c r="F3" s="1170" t="s">
        <v>82</v>
      </c>
      <c r="G3" s="1171"/>
      <c r="H3" s="741" t="s">
        <v>96</v>
      </c>
      <c r="I3" s="740"/>
      <c r="J3" s="742" t="s">
        <v>83</v>
      </c>
      <c r="K3" s="740"/>
      <c r="L3" s="743" t="s">
        <v>95</v>
      </c>
      <c r="M3" s="744"/>
      <c r="N3" s="745"/>
    </row>
    <row r="4" spans="1:16" s="746" customFormat="1" ht="20.100000000000001" customHeight="1">
      <c r="A4" s="738" t="s">
        <v>84</v>
      </c>
      <c r="B4" s="747" t="s">
        <v>270</v>
      </c>
      <c r="C4" s="747" t="s">
        <v>85</v>
      </c>
      <c r="D4" s="747" t="s">
        <v>270</v>
      </c>
      <c r="E4" s="747" t="s">
        <v>85</v>
      </c>
      <c r="F4" s="747" t="s">
        <v>270</v>
      </c>
      <c r="G4" s="747" t="s">
        <v>85</v>
      </c>
      <c r="H4" s="748" t="s">
        <v>270</v>
      </c>
      <c r="I4" s="747" t="s">
        <v>85</v>
      </c>
      <c r="J4" s="747" t="s">
        <v>270</v>
      </c>
      <c r="K4" s="747" t="s">
        <v>85</v>
      </c>
      <c r="L4" s="747" t="s">
        <v>270</v>
      </c>
      <c r="M4" s="747" t="s">
        <v>85</v>
      </c>
      <c r="N4" s="590" t="s">
        <v>237</v>
      </c>
    </row>
    <row r="5" spans="1:16" s="746" customFormat="1" ht="20.100000000000001" customHeight="1">
      <c r="A5" s="749"/>
      <c r="B5" s="598" t="s">
        <v>271</v>
      </c>
      <c r="C5" s="598" t="s">
        <v>272</v>
      </c>
      <c r="D5" s="598" t="s">
        <v>271</v>
      </c>
      <c r="E5" s="598" t="s">
        <v>272</v>
      </c>
      <c r="F5" s="598" t="s">
        <v>271</v>
      </c>
      <c r="G5" s="598" t="s">
        <v>272</v>
      </c>
      <c r="H5" s="750" t="s">
        <v>271</v>
      </c>
      <c r="I5" s="598" t="s">
        <v>272</v>
      </c>
      <c r="J5" s="598" t="s">
        <v>271</v>
      </c>
      <c r="K5" s="598" t="s">
        <v>272</v>
      </c>
      <c r="L5" s="598" t="s">
        <v>271</v>
      </c>
      <c r="M5" s="598" t="s">
        <v>272</v>
      </c>
      <c r="N5" s="751"/>
    </row>
    <row r="6" spans="1:16" s="757" customFormat="1" ht="16.899999999999999" customHeight="1">
      <c r="A6" s="752">
        <v>2009</v>
      </c>
      <c r="B6" s="753">
        <v>1168</v>
      </c>
      <c r="C6" s="754">
        <v>1463</v>
      </c>
      <c r="D6" s="755">
        <v>283</v>
      </c>
      <c r="E6" s="755">
        <v>9</v>
      </c>
      <c r="F6" s="755">
        <v>1</v>
      </c>
      <c r="G6" s="754">
        <v>0</v>
      </c>
      <c r="H6" s="754">
        <v>0</v>
      </c>
      <c r="I6" s="755">
        <v>0</v>
      </c>
      <c r="J6" s="755">
        <v>0</v>
      </c>
      <c r="K6" s="755">
        <v>0</v>
      </c>
      <c r="L6" s="754">
        <v>883</v>
      </c>
      <c r="M6" s="754">
        <v>1453</v>
      </c>
      <c r="N6" s="756">
        <v>2009</v>
      </c>
    </row>
    <row r="7" spans="1:16" s="757" customFormat="1" ht="16.899999999999999" customHeight="1">
      <c r="A7" s="752">
        <v>2010</v>
      </c>
      <c r="B7" s="753">
        <v>1182</v>
      </c>
      <c r="C7" s="754">
        <v>1475</v>
      </c>
      <c r="D7" s="755">
        <v>278</v>
      </c>
      <c r="E7" s="755">
        <v>9</v>
      </c>
      <c r="F7" s="755">
        <v>1</v>
      </c>
      <c r="G7" s="754">
        <v>0</v>
      </c>
      <c r="H7" s="754">
        <v>1</v>
      </c>
      <c r="I7" s="755">
        <v>10</v>
      </c>
      <c r="J7" s="755">
        <v>0</v>
      </c>
      <c r="K7" s="755">
        <v>0</v>
      </c>
      <c r="L7" s="754">
        <v>902</v>
      </c>
      <c r="M7" s="754">
        <v>1456</v>
      </c>
      <c r="N7" s="756">
        <v>2010</v>
      </c>
    </row>
    <row r="8" spans="1:16" s="757" customFormat="1" ht="16.899999999999999" customHeight="1">
      <c r="A8" s="758">
        <v>2011</v>
      </c>
      <c r="B8" s="753">
        <v>28</v>
      </c>
      <c r="C8" s="754">
        <v>31</v>
      </c>
      <c r="D8" s="755">
        <v>0</v>
      </c>
      <c r="E8" s="755">
        <v>0</v>
      </c>
      <c r="F8" s="755">
        <v>0</v>
      </c>
      <c r="G8" s="754">
        <v>0</v>
      </c>
      <c r="H8" s="754">
        <v>0</v>
      </c>
      <c r="I8" s="754">
        <v>0</v>
      </c>
      <c r="J8" s="754">
        <v>0</v>
      </c>
      <c r="K8" s="754">
        <v>0</v>
      </c>
      <c r="L8" s="754">
        <v>0</v>
      </c>
      <c r="M8" s="754">
        <v>0</v>
      </c>
      <c r="N8" s="759">
        <v>2011</v>
      </c>
    </row>
    <row r="9" spans="1:16" s="757" customFormat="1" ht="16.899999999999999" customHeight="1">
      <c r="A9" s="758">
        <v>2012</v>
      </c>
      <c r="B9" s="753">
        <v>1270</v>
      </c>
      <c r="C9" s="754">
        <v>1533</v>
      </c>
      <c r="D9" s="755">
        <v>353</v>
      </c>
      <c r="E9" s="755">
        <v>21</v>
      </c>
      <c r="F9" s="755">
        <v>1</v>
      </c>
      <c r="G9" s="754">
        <v>0</v>
      </c>
      <c r="H9" s="754" t="s">
        <v>656</v>
      </c>
      <c r="I9" s="754" t="s">
        <v>656</v>
      </c>
      <c r="J9" s="754" t="s">
        <v>656</v>
      </c>
      <c r="K9" s="754" t="s">
        <v>656</v>
      </c>
      <c r="L9" s="754">
        <v>916</v>
      </c>
      <c r="M9" s="754">
        <v>1512</v>
      </c>
      <c r="N9" s="759">
        <v>2012</v>
      </c>
    </row>
    <row r="10" spans="1:16" s="757" customFormat="1" ht="16.899999999999999" customHeight="1">
      <c r="A10" s="758">
        <v>2013</v>
      </c>
      <c r="B10" s="753">
        <v>1262</v>
      </c>
      <c r="C10" s="754">
        <v>1563</v>
      </c>
      <c r="D10" s="755">
        <v>287</v>
      </c>
      <c r="E10" s="755">
        <v>27</v>
      </c>
      <c r="F10" s="755">
        <v>0</v>
      </c>
      <c r="G10" s="754">
        <v>0</v>
      </c>
      <c r="H10" s="754">
        <v>8</v>
      </c>
      <c r="I10" s="754">
        <v>2</v>
      </c>
      <c r="J10" s="754">
        <v>2</v>
      </c>
      <c r="K10" s="754">
        <v>0</v>
      </c>
      <c r="L10" s="754">
        <v>965</v>
      </c>
      <c r="M10" s="754">
        <v>1534</v>
      </c>
      <c r="N10" s="759">
        <v>2013</v>
      </c>
    </row>
    <row r="11" spans="1:16" s="757" customFormat="1" ht="16.899999999999999" customHeight="1">
      <c r="A11" s="758">
        <v>2014</v>
      </c>
      <c r="B11" s="753">
        <v>1403</v>
      </c>
      <c r="C11" s="754">
        <v>1702</v>
      </c>
      <c r="D11" s="755">
        <v>338</v>
      </c>
      <c r="E11" s="755">
        <v>9</v>
      </c>
      <c r="F11" s="755">
        <v>0</v>
      </c>
      <c r="G11" s="754">
        <v>0</v>
      </c>
      <c r="H11" s="754">
        <v>3</v>
      </c>
      <c r="I11" s="754">
        <v>2</v>
      </c>
      <c r="J11" s="754">
        <v>0</v>
      </c>
      <c r="K11" s="754">
        <v>0</v>
      </c>
      <c r="L11" s="754">
        <v>1062</v>
      </c>
      <c r="M11" s="754">
        <v>1691</v>
      </c>
      <c r="N11" s="759">
        <v>2014</v>
      </c>
    </row>
    <row r="12" spans="1:16" s="757" customFormat="1" ht="16.899999999999999" customHeight="1">
      <c r="A12" s="758">
        <v>2015</v>
      </c>
      <c r="B12" s="753">
        <v>1451</v>
      </c>
      <c r="C12" s="754">
        <v>1689</v>
      </c>
      <c r="D12" s="755">
        <v>388</v>
      </c>
      <c r="E12" s="755">
        <v>16</v>
      </c>
      <c r="F12" s="755">
        <v>11</v>
      </c>
      <c r="G12" s="754">
        <v>0</v>
      </c>
      <c r="H12" s="754">
        <v>1</v>
      </c>
      <c r="I12" s="754">
        <v>0</v>
      </c>
      <c r="J12" s="754">
        <v>1</v>
      </c>
      <c r="K12" s="754">
        <v>1</v>
      </c>
      <c r="L12" s="754">
        <v>1050</v>
      </c>
      <c r="M12" s="754">
        <v>1672</v>
      </c>
      <c r="N12" s="759">
        <v>2015</v>
      </c>
    </row>
    <row r="13" spans="1:16" s="757" customFormat="1" ht="16.899999999999999" customHeight="1">
      <c r="A13" s="758">
        <v>2016</v>
      </c>
      <c r="B13" s="753">
        <v>1304</v>
      </c>
      <c r="C13" s="754">
        <v>1498</v>
      </c>
      <c r="D13" s="755">
        <v>308</v>
      </c>
      <c r="E13" s="755">
        <v>17</v>
      </c>
      <c r="F13" s="755">
        <v>6</v>
      </c>
      <c r="G13" s="754">
        <v>0</v>
      </c>
      <c r="H13" s="754">
        <v>3</v>
      </c>
      <c r="I13" s="754">
        <v>0</v>
      </c>
      <c r="J13" s="754">
        <v>0</v>
      </c>
      <c r="K13" s="754">
        <v>0</v>
      </c>
      <c r="L13" s="754">
        <v>987</v>
      </c>
      <c r="M13" s="754">
        <v>1481</v>
      </c>
      <c r="N13" s="759">
        <v>2016</v>
      </c>
    </row>
    <row r="14" spans="1:16" s="757" customFormat="1" ht="16.899999999999999" customHeight="1">
      <c r="A14" s="758">
        <v>2017</v>
      </c>
      <c r="B14" s="753">
        <v>1378</v>
      </c>
      <c r="C14" s="754">
        <v>1564</v>
      </c>
      <c r="D14" s="755">
        <v>335</v>
      </c>
      <c r="E14" s="755">
        <v>18</v>
      </c>
      <c r="F14" s="755">
        <v>6</v>
      </c>
      <c r="G14" s="754">
        <v>0</v>
      </c>
      <c r="H14" s="754">
        <v>4</v>
      </c>
      <c r="I14" s="754">
        <v>0</v>
      </c>
      <c r="J14" s="754">
        <v>0</v>
      </c>
      <c r="K14" s="754">
        <v>0</v>
      </c>
      <c r="L14" s="754">
        <v>1033</v>
      </c>
      <c r="M14" s="754">
        <v>1546</v>
      </c>
      <c r="N14" s="759">
        <v>2017</v>
      </c>
    </row>
    <row r="15" spans="1:16" s="766" customFormat="1" ht="16.899999999999999" customHeight="1">
      <c r="A15" s="760">
        <v>2018</v>
      </c>
      <c r="B15" s="761">
        <v>1426</v>
      </c>
      <c r="C15" s="762">
        <v>1634</v>
      </c>
      <c r="D15" s="763">
        <v>344</v>
      </c>
      <c r="E15" s="763">
        <v>15</v>
      </c>
      <c r="F15" s="763">
        <v>2</v>
      </c>
      <c r="G15" s="762" t="s">
        <v>900</v>
      </c>
      <c r="H15" s="762" t="s">
        <v>901</v>
      </c>
      <c r="I15" s="762" t="s">
        <v>901</v>
      </c>
      <c r="J15" s="762" t="s">
        <v>902</v>
      </c>
      <c r="K15" s="762" t="s">
        <v>901</v>
      </c>
      <c r="L15" s="762">
        <v>1080</v>
      </c>
      <c r="M15" s="764">
        <v>1619</v>
      </c>
      <c r="N15" s="765">
        <v>2018</v>
      </c>
    </row>
    <row r="16" spans="1:16" s="766" customFormat="1" ht="15" customHeight="1">
      <c r="A16" s="502" t="s">
        <v>850</v>
      </c>
      <c r="B16" s="767"/>
      <c r="C16" s="768"/>
      <c r="D16" s="768"/>
      <c r="E16" s="768"/>
      <c r="F16" s="768"/>
      <c r="G16" s="769"/>
      <c r="H16" s="770"/>
      <c r="I16" s="770"/>
      <c r="J16" s="770"/>
      <c r="K16" s="769"/>
      <c r="L16" s="769"/>
      <c r="M16" s="771"/>
      <c r="N16" s="506" t="s">
        <v>849</v>
      </c>
      <c r="O16" s="769"/>
      <c r="P16" s="772"/>
    </row>
    <row r="17" spans="1:16" s="746" customFormat="1" ht="15" customHeight="1">
      <c r="A17" s="1173" t="s">
        <v>701</v>
      </c>
      <c r="B17" s="1173"/>
      <c r="C17" s="1173"/>
      <c r="D17" s="1173"/>
      <c r="E17" s="1173"/>
      <c r="F17" s="1173"/>
      <c r="J17" s="773"/>
      <c r="L17" s="1172"/>
      <c r="M17" s="1172"/>
      <c r="N17" s="1172"/>
    </row>
    <row r="18" spans="1:16" ht="15" customHeight="1">
      <c r="A18" s="774" t="s">
        <v>702</v>
      </c>
      <c r="B18" s="774"/>
      <c r="C18" s="774"/>
      <c r="D18" s="774"/>
      <c r="E18" s="774"/>
      <c r="F18" s="774"/>
    </row>
    <row r="19" spans="1:16" s="766" customFormat="1" ht="15" customHeight="1">
      <c r="A19" s="772"/>
      <c r="B19" s="769"/>
      <c r="C19" s="769"/>
      <c r="D19" s="775"/>
      <c r="E19" s="775"/>
      <c r="F19" s="775"/>
      <c r="G19" s="769"/>
      <c r="H19" s="769"/>
      <c r="I19" s="775"/>
      <c r="J19" s="775"/>
      <c r="K19" s="775"/>
      <c r="L19" s="769"/>
      <c r="M19" s="769"/>
      <c r="N19" s="772"/>
    </row>
    <row r="20" spans="1:16" s="735" customFormat="1" ht="20.100000000000001" customHeight="1">
      <c r="A20" s="732" t="s">
        <v>1034</v>
      </c>
      <c r="B20" s="733"/>
      <c r="C20" s="733"/>
      <c r="D20" s="733"/>
      <c r="E20" s="733"/>
      <c r="F20" s="733"/>
      <c r="G20" s="733"/>
      <c r="H20" s="732" t="s">
        <v>704</v>
      </c>
      <c r="I20" s="733"/>
      <c r="J20" s="734"/>
      <c r="K20" s="733"/>
      <c r="L20" s="733"/>
      <c r="M20" s="733"/>
      <c r="N20" s="733"/>
    </row>
    <row r="21" spans="1:16" s="736" customFormat="1" ht="20.100000000000001" customHeight="1" thickBot="1">
      <c r="A21" s="1175" t="s">
        <v>622</v>
      </c>
      <c r="B21" s="1175"/>
      <c r="C21" s="1175"/>
      <c r="J21" s="737"/>
      <c r="M21" s="1174" t="s">
        <v>540</v>
      </c>
      <c r="N21" s="1174"/>
    </row>
    <row r="22" spans="1:16" s="777" customFormat="1" ht="30" customHeight="1" thickTop="1">
      <c r="A22" s="738"/>
      <c r="B22" s="739" t="s">
        <v>86</v>
      </c>
      <c r="C22" s="740"/>
      <c r="D22" s="739" t="s">
        <v>87</v>
      </c>
      <c r="E22" s="740"/>
      <c r="F22" s="739" t="s">
        <v>658</v>
      </c>
      <c r="G22" s="776"/>
      <c r="H22" s="739" t="s">
        <v>88</v>
      </c>
      <c r="I22" s="741"/>
      <c r="J22" s="741"/>
      <c r="K22" s="1167"/>
      <c r="L22" s="1180"/>
      <c r="M22" s="1176" t="s">
        <v>89</v>
      </c>
      <c r="N22" s="1167" t="s">
        <v>237</v>
      </c>
    </row>
    <row r="23" spans="1:16" s="777" customFormat="1" ht="30" customHeight="1">
      <c r="A23" s="738" t="s">
        <v>90</v>
      </c>
      <c r="B23" s="747" t="s">
        <v>270</v>
      </c>
      <c r="C23" s="747" t="s">
        <v>85</v>
      </c>
      <c r="D23" s="747" t="s">
        <v>270</v>
      </c>
      <c r="E23" s="747" t="s">
        <v>85</v>
      </c>
      <c r="F23" s="747" t="s">
        <v>270</v>
      </c>
      <c r="G23" s="747" t="s">
        <v>85</v>
      </c>
      <c r="H23" s="1179" t="s">
        <v>91</v>
      </c>
      <c r="I23" s="1179"/>
      <c r="J23" s="1179"/>
      <c r="K23" s="1168"/>
      <c r="L23" s="1181"/>
      <c r="M23" s="1177"/>
      <c r="N23" s="1168"/>
    </row>
    <row r="24" spans="1:16" s="777" customFormat="1" ht="30" customHeight="1">
      <c r="A24" s="749"/>
      <c r="B24" s="598" t="s">
        <v>271</v>
      </c>
      <c r="C24" s="598" t="s">
        <v>272</v>
      </c>
      <c r="D24" s="598" t="s">
        <v>271</v>
      </c>
      <c r="E24" s="598" t="s">
        <v>272</v>
      </c>
      <c r="F24" s="598" t="s">
        <v>271</v>
      </c>
      <c r="G24" s="598" t="s">
        <v>272</v>
      </c>
      <c r="H24" s="778" t="s">
        <v>92</v>
      </c>
      <c r="I24" s="779" t="s">
        <v>93</v>
      </c>
      <c r="J24" s="779" t="s">
        <v>94</v>
      </c>
      <c r="K24" s="1169"/>
      <c r="L24" s="1182"/>
      <c r="M24" s="1178"/>
      <c r="N24" s="1169"/>
    </row>
    <row r="25" spans="1:16" s="757" customFormat="1" ht="16.899999999999999" customHeight="1">
      <c r="A25" s="780">
        <v>2009</v>
      </c>
      <c r="B25" s="753">
        <v>0</v>
      </c>
      <c r="C25" s="754">
        <v>0</v>
      </c>
      <c r="D25" s="754">
        <v>0</v>
      </c>
      <c r="E25" s="754">
        <v>0</v>
      </c>
      <c r="F25" s="754">
        <v>1</v>
      </c>
      <c r="G25" s="754">
        <v>1</v>
      </c>
      <c r="H25" s="754">
        <v>10</v>
      </c>
      <c r="I25" s="754">
        <v>2</v>
      </c>
      <c r="J25" s="754">
        <v>8</v>
      </c>
      <c r="K25" s="754"/>
      <c r="L25" s="754"/>
      <c r="M25" s="755">
        <v>4466820</v>
      </c>
      <c r="N25" s="756">
        <v>2009</v>
      </c>
      <c r="O25" s="754"/>
      <c r="P25" s="781"/>
    </row>
    <row r="26" spans="1:16" s="757" customFormat="1" ht="16.899999999999999" customHeight="1">
      <c r="A26" s="780">
        <v>2010</v>
      </c>
      <c r="B26" s="753">
        <v>0</v>
      </c>
      <c r="C26" s="754">
        <v>0</v>
      </c>
      <c r="D26" s="754">
        <v>0</v>
      </c>
      <c r="E26" s="754">
        <v>0</v>
      </c>
      <c r="F26" s="754">
        <v>0</v>
      </c>
      <c r="G26" s="754">
        <v>0</v>
      </c>
      <c r="H26" s="754">
        <v>9</v>
      </c>
      <c r="I26" s="754">
        <v>2</v>
      </c>
      <c r="J26" s="754">
        <v>7</v>
      </c>
      <c r="K26" s="754"/>
      <c r="L26" s="754"/>
      <c r="M26" s="755">
        <v>4692573</v>
      </c>
      <c r="N26" s="756">
        <v>2010</v>
      </c>
      <c r="O26" s="754"/>
      <c r="P26" s="781"/>
    </row>
    <row r="27" spans="1:16" s="757" customFormat="1" ht="16.899999999999999" customHeight="1">
      <c r="A27" s="782">
        <v>2011</v>
      </c>
      <c r="B27" s="753">
        <v>0</v>
      </c>
      <c r="C27" s="754">
        <v>0</v>
      </c>
      <c r="D27" s="754">
        <v>0</v>
      </c>
      <c r="E27" s="754">
        <v>0</v>
      </c>
      <c r="F27" s="754">
        <v>26</v>
      </c>
      <c r="G27" s="754">
        <v>26</v>
      </c>
      <c r="H27" s="754">
        <v>31</v>
      </c>
      <c r="I27" s="754">
        <v>1</v>
      </c>
      <c r="J27" s="754">
        <v>30</v>
      </c>
      <c r="K27" s="754"/>
      <c r="L27" s="754"/>
      <c r="M27" s="755">
        <v>0</v>
      </c>
      <c r="N27" s="756">
        <v>2011</v>
      </c>
      <c r="O27" s="754"/>
      <c r="P27" s="781"/>
    </row>
    <row r="28" spans="1:16" s="757" customFormat="1" ht="16.899999999999999" customHeight="1">
      <c r="A28" s="782">
        <v>2012</v>
      </c>
      <c r="B28" s="753" t="s">
        <v>656</v>
      </c>
      <c r="C28" s="754" t="s">
        <v>656</v>
      </c>
      <c r="D28" s="754" t="s">
        <v>656</v>
      </c>
      <c r="E28" s="754" t="s">
        <v>656</v>
      </c>
      <c r="F28" s="754" t="s">
        <v>656</v>
      </c>
      <c r="G28" s="754" t="s">
        <v>656</v>
      </c>
      <c r="H28" s="754">
        <v>1528</v>
      </c>
      <c r="I28" s="754">
        <v>27</v>
      </c>
      <c r="J28" s="754">
        <v>1501</v>
      </c>
      <c r="K28" s="754"/>
      <c r="L28" s="754"/>
      <c r="M28" s="755">
        <v>5975404</v>
      </c>
      <c r="N28" s="756">
        <v>2012</v>
      </c>
      <c r="O28" s="754"/>
      <c r="P28" s="781"/>
    </row>
    <row r="29" spans="1:16" s="757" customFormat="1" ht="16.899999999999999" customHeight="1">
      <c r="A29" s="782">
        <v>2013</v>
      </c>
      <c r="B29" s="753" t="s">
        <v>656</v>
      </c>
      <c r="C29" s="754" t="s">
        <v>656</v>
      </c>
      <c r="D29" s="754" t="s">
        <v>656</v>
      </c>
      <c r="E29" s="754" t="s">
        <v>656</v>
      </c>
      <c r="F29" s="754" t="s">
        <v>656</v>
      </c>
      <c r="G29" s="754" t="s">
        <v>656</v>
      </c>
      <c r="H29" s="754">
        <v>1565</v>
      </c>
      <c r="I29" s="754">
        <v>25</v>
      </c>
      <c r="J29" s="754">
        <v>1540</v>
      </c>
      <c r="K29" s="754"/>
      <c r="L29" s="754"/>
      <c r="M29" s="754">
        <v>9641100</v>
      </c>
      <c r="N29" s="756">
        <v>2013</v>
      </c>
      <c r="O29" s="754"/>
      <c r="P29" s="781"/>
    </row>
    <row r="30" spans="1:16" s="757" customFormat="1" ht="16.899999999999999" customHeight="1">
      <c r="A30" s="782">
        <v>2014</v>
      </c>
      <c r="B30" s="753" t="s">
        <v>656</v>
      </c>
      <c r="C30" s="754" t="s">
        <v>656</v>
      </c>
      <c r="D30" s="754" t="s">
        <v>656</v>
      </c>
      <c r="E30" s="754" t="s">
        <v>656</v>
      </c>
      <c r="F30" s="754" t="s">
        <v>656</v>
      </c>
      <c r="G30" s="754" t="s">
        <v>656</v>
      </c>
      <c r="H30" s="754">
        <v>1715</v>
      </c>
      <c r="I30" s="754">
        <v>29</v>
      </c>
      <c r="J30" s="754">
        <v>1686</v>
      </c>
      <c r="K30" s="754"/>
      <c r="L30" s="754"/>
      <c r="M30" s="754">
        <v>11036644</v>
      </c>
      <c r="N30" s="756">
        <v>2014</v>
      </c>
      <c r="O30" s="754"/>
      <c r="P30" s="781"/>
    </row>
    <row r="31" spans="1:16" s="757" customFormat="1" ht="16.899999999999999" customHeight="1">
      <c r="A31" s="782">
        <v>2015</v>
      </c>
      <c r="B31" s="753" t="s">
        <v>656</v>
      </c>
      <c r="C31" s="754" t="s">
        <v>656</v>
      </c>
      <c r="D31" s="754" t="s">
        <v>656</v>
      </c>
      <c r="E31" s="754" t="s">
        <v>656</v>
      </c>
      <c r="F31" s="754" t="s">
        <v>656</v>
      </c>
      <c r="G31" s="754" t="s">
        <v>656</v>
      </c>
      <c r="H31" s="754">
        <v>1688</v>
      </c>
      <c r="I31" s="754">
        <v>31</v>
      </c>
      <c r="J31" s="754">
        <v>1657</v>
      </c>
      <c r="K31" s="754"/>
      <c r="L31" s="754"/>
      <c r="M31" s="754">
        <v>13976260</v>
      </c>
      <c r="N31" s="756">
        <v>2015</v>
      </c>
      <c r="O31" s="754"/>
      <c r="P31" s="781"/>
    </row>
    <row r="32" spans="1:16" s="757" customFormat="1" ht="16.899999999999999" customHeight="1">
      <c r="A32" s="782">
        <v>2016</v>
      </c>
      <c r="B32" s="753" t="s">
        <v>656</v>
      </c>
      <c r="C32" s="754" t="s">
        <v>656</v>
      </c>
      <c r="D32" s="754" t="s">
        <v>656</v>
      </c>
      <c r="E32" s="754" t="s">
        <v>656</v>
      </c>
      <c r="F32" s="754" t="s">
        <v>656</v>
      </c>
      <c r="G32" s="754" t="s">
        <v>656</v>
      </c>
      <c r="H32" s="754">
        <v>1503</v>
      </c>
      <c r="I32" s="754">
        <v>15</v>
      </c>
      <c r="J32" s="754">
        <v>1483</v>
      </c>
      <c r="K32" s="754"/>
      <c r="L32" s="754"/>
      <c r="M32" s="754">
        <v>14662360</v>
      </c>
      <c r="N32" s="756">
        <v>2016</v>
      </c>
      <c r="O32" s="754"/>
      <c r="P32" s="781"/>
    </row>
    <row r="33" spans="1:16" s="757" customFormat="1" ht="16.899999999999999" customHeight="1">
      <c r="A33" s="782">
        <v>2017</v>
      </c>
      <c r="B33" s="753" t="s">
        <v>656</v>
      </c>
      <c r="C33" s="754" t="s">
        <v>656</v>
      </c>
      <c r="D33" s="754" t="s">
        <v>656</v>
      </c>
      <c r="E33" s="754" t="s">
        <v>656</v>
      </c>
      <c r="F33" s="754" t="s">
        <v>656</v>
      </c>
      <c r="G33" s="754" t="s">
        <v>656</v>
      </c>
      <c r="H33" s="754">
        <f>SUM(I33:L33)</f>
        <v>1544</v>
      </c>
      <c r="I33" s="754">
        <v>17</v>
      </c>
      <c r="J33" s="754">
        <v>1527</v>
      </c>
      <c r="K33" s="754"/>
      <c r="L33" s="754"/>
      <c r="M33" s="754">
        <v>11967876.52</v>
      </c>
      <c r="N33" s="756">
        <v>2017</v>
      </c>
      <c r="O33" s="754"/>
      <c r="P33" s="781"/>
    </row>
    <row r="34" spans="1:16" s="757" customFormat="1" ht="16.899999999999999" customHeight="1">
      <c r="A34" s="783">
        <v>2018</v>
      </c>
      <c r="B34" s="761" t="s">
        <v>901</v>
      </c>
      <c r="C34" s="762" t="s">
        <v>901</v>
      </c>
      <c r="D34" s="762" t="s">
        <v>903</v>
      </c>
      <c r="E34" s="762" t="s">
        <v>901</v>
      </c>
      <c r="F34" s="762" t="s">
        <v>901</v>
      </c>
      <c r="G34" s="762" t="s">
        <v>901</v>
      </c>
      <c r="H34" s="762">
        <v>1634</v>
      </c>
      <c r="I34" s="762">
        <v>22</v>
      </c>
      <c r="J34" s="762">
        <v>1612</v>
      </c>
      <c r="K34" s="762"/>
      <c r="L34" s="762"/>
      <c r="M34" s="764">
        <v>26193360</v>
      </c>
      <c r="N34" s="784">
        <v>2018</v>
      </c>
      <c r="O34" s="754"/>
      <c r="P34" s="781"/>
    </row>
    <row r="35" spans="1:16" s="766" customFormat="1" ht="15" customHeight="1">
      <c r="A35" s="502" t="s">
        <v>850</v>
      </c>
      <c r="B35" s="767"/>
      <c r="C35" s="768"/>
      <c r="D35" s="768"/>
      <c r="E35" s="768"/>
      <c r="F35" s="768"/>
      <c r="G35" s="769"/>
      <c r="H35" s="770"/>
      <c r="I35" s="770"/>
      <c r="J35" s="770"/>
      <c r="K35" s="769"/>
      <c r="L35" s="769"/>
      <c r="M35" s="771"/>
      <c r="N35" s="506" t="s">
        <v>849</v>
      </c>
      <c r="O35" s="769"/>
      <c r="P35" s="772"/>
    </row>
    <row r="36" spans="1:16" s="746" customFormat="1" ht="15" customHeight="1">
      <c r="A36" s="1173" t="s">
        <v>701</v>
      </c>
      <c r="B36" s="1173"/>
      <c r="C36" s="1173"/>
      <c r="D36" s="1173"/>
      <c r="E36" s="1173"/>
      <c r="F36" s="1173"/>
      <c r="J36" s="773"/>
      <c r="L36" s="1172"/>
      <c r="M36" s="1172"/>
      <c r="N36" s="1172"/>
    </row>
    <row r="37" spans="1:16" ht="15" customHeight="1">
      <c r="A37" s="774" t="s">
        <v>702</v>
      </c>
      <c r="B37" s="774"/>
      <c r="C37" s="774"/>
      <c r="D37" s="774"/>
      <c r="E37" s="774"/>
      <c r="F37" s="774"/>
    </row>
  </sheetData>
  <mergeCells count="13">
    <mergeCell ref="N22:N24"/>
    <mergeCell ref="F3:G3"/>
    <mergeCell ref="L36:N36"/>
    <mergeCell ref="A36:F36"/>
    <mergeCell ref="M2:N2"/>
    <mergeCell ref="A2:C2"/>
    <mergeCell ref="A17:F17"/>
    <mergeCell ref="L17:N17"/>
    <mergeCell ref="A21:C21"/>
    <mergeCell ref="M21:N21"/>
    <mergeCell ref="M22:M24"/>
    <mergeCell ref="H23:J23"/>
    <mergeCell ref="K22:L24"/>
  </mergeCells>
  <phoneticPr fontId="11" type="noConversion"/>
  <printOptions horizontalCentered="1" gridLinesSet="0"/>
  <pageMargins left="1.2204724409448819" right="1.2204724409448819" top="1.0236220472440944" bottom="2.3622047244094491" header="0" footer="0"/>
  <pageSetup paperSize="9" scale="88" orientation="portrait" r:id="rId1"/>
  <headerFooter alignWithMargins="0"/>
  <rowBreaks count="1" manualBreakCount="1">
    <brk id="18" max="15" man="1"/>
  </rowBreaks>
  <colBreaks count="1" manualBreakCount="1">
    <brk id="7" max="3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K16"/>
  <sheetViews>
    <sheetView view="pageBreakPreview" topLeftCell="A4" zoomScaleNormal="100" zoomScaleSheetLayoutView="100" workbookViewId="0">
      <selection activeCell="M18" sqref="M18"/>
    </sheetView>
  </sheetViews>
  <sheetFormatPr defaultRowHeight="17.25"/>
  <cols>
    <col min="1" max="1" width="9.125" style="674" customWidth="1"/>
    <col min="2" max="3" width="20.25" style="674" customWidth="1"/>
    <col min="4" max="4" width="21.125" style="674" customWidth="1"/>
    <col min="5" max="5" width="11.75" style="674" customWidth="1"/>
    <col min="6" max="6" width="11" style="674" customWidth="1"/>
    <col min="7" max="7" width="8.375" style="674" customWidth="1"/>
    <col min="8" max="8" width="12.25" style="674" customWidth="1"/>
    <col min="9" max="9" width="13.5" style="674" customWidth="1"/>
    <col min="10" max="10" width="10.625" style="674" customWidth="1"/>
    <col min="11" max="11" width="8.625" style="674" customWidth="1"/>
    <col min="12" max="16384" width="9" style="167"/>
  </cols>
  <sheetData>
    <row r="1" spans="1:11" s="1322" customFormat="1" ht="20.100000000000001" customHeight="1">
      <c r="A1" s="733" t="s">
        <v>1054</v>
      </c>
      <c r="B1" s="733"/>
      <c r="C1" s="733"/>
      <c r="D1" s="733"/>
      <c r="E1" s="1321" t="s">
        <v>368</v>
      </c>
      <c r="F1" s="734"/>
      <c r="G1" s="733"/>
      <c r="H1" s="733"/>
      <c r="I1" s="733"/>
      <c r="J1" s="733"/>
      <c r="K1" s="733"/>
    </row>
    <row r="2" spans="1:11" s="1326" customFormat="1" ht="20.100000000000001" customHeight="1" thickBot="1">
      <c r="A2" s="1323" t="s">
        <v>553</v>
      </c>
      <c r="B2" s="1323"/>
      <c r="C2" s="1323"/>
      <c r="D2" s="1323"/>
      <c r="E2" s="1324"/>
      <c r="F2" s="1324"/>
      <c r="G2" s="1324"/>
      <c r="H2" s="1324"/>
      <c r="I2" s="1324"/>
      <c r="J2" s="1324"/>
      <c r="K2" s="1325" t="s">
        <v>554</v>
      </c>
    </row>
    <row r="3" spans="1:11" s="1334" customFormat="1" ht="24" customHeight="1" thickTop="1">
      <c r="A3" s="1327"/>
      <c r="B3" s="1328" t="s">
        <v>1071</v>
      </c>
      <c r="C3" s="1329"/>
      <c r="D3" s="1330" t="s">
        <v>132</v>
      </c>
      <c r="E3" s="1331" t="s">
        <v>133</v>
      </c>
      <c r="F3" s="1332"/>
      <c r="G3" s="1332"/>
      <c r="H3" s="1332"/>
      <c r="I3" s="1332"/>
      <c r="J3" s="1332"/>
      <c r="K3" s="1333"/>
    </row>
    <row r="4" spans="1:11" s="1334" customFormat="1" ht="27.75" customHeight="1">
      <c r="A4" s="1327" t="s">
        <v>200</v>
      </c>
      <c r="B4" s="1335" t="s">
        <v>556</v>
      </c>
      <c r="C4" s="1335" t="s">
        <v>1072</v>
      </c>
      <c r="D4" s="1336" t="s">
        <v>792</v>
      </c>
      <c r="E4" s="1336" t="s">
        <v>792</v>
      </c>
      <c r="F4" s="1337" t="s">
        <v>134</v>
      </c>
      <c r="G4" s="1337" t="s">
        <v>135</v>
      </c>
      <c r="H4" s="1337" t="s">
        <v>136</v>
      </c>
      <c r="I4" s="1337" t="s">
        <v>297</v>
      </c>
      <c r="J4" s="1337" t="s">
        <v>555</v>
      </c>
      <c r="K4" s="803" t="s">
        <v>237</v>
      </c>
    </row>
    <row r="5" spans="1:11" s="1334" customFormat="1" ht="24" customHeight="1">
      <c r="A5" s="1338"/>
      <c r="B5" s="1339" t="s">
        <v>298</v>
      </c>
      <c r="C5" s="1339" t="s">
        <v>1073</v>
      </c>
      <c r="D5" s="1339" t="s">
        <v>369</v>
      </c>
      <c r="E5" s="1340"/>
      <c r="F5" s="1340" t="s">
        <v>299</v>
      </c>
      <c r="G5" s="1340" t="s">
        <v>370</v>
      </c>
      <c r="H5" s="1340" t="s">
        <v>371</v>
      </c>
      <c r="I5" s="1340" t="s">
        <v>300</v>
      </c>
      <c r="J5" s="1340" t="s">
        <v>142</v>
      </c>
      <c r="K5" s="1341"/>
    </row>
    <row r="6" spans="1:11" s="1326" customFormat="1" ht="46.7" customHeight="1">
      <c r="A6" s="724">
        <v>2011</v>
      </c>
      <c r="B6" s="1342">
        <v>1</v>
      </c>
      <c r="C6" s="1342" t="s">
        <v>1086</v>
      </c>
      <c r="D6" s="1342">
        <v>33</v>
      </c>
      <c r="E6" s="1343">
        <v>30478749</v>
      </c>
      <c r="F6" s="1344">
        <v>593400</v>
      </c>
      <c r="G6" s="1342">
        <v>0</v>
      </c>
      <c r="H6" s="1345">
        <v>934624</v>
      </c>
      <c r="I6" s="1343">
        <v>28828197</v>
      </c>
      <c r="J6" s="1342">
        <v>122528</v>
      </c>
      <c r="K6" s="723">
        <v>2011</v>
      </c>
    </row>
    <row r="7" spans="1:11" s="1326" customFormat="1" ht="46.7" customHeight="1">
      <c r="A7" s="724">
        <v>2012</v>
      </c>
      <c r="B7" s="1342">
        <v>0</v>
      </c>
      <c r="C7" s="1342" t="s">
        <v>1086</v>
      </c>
      <c r="D7" s="1342">
        <v>0</v>
      </c>
      <c r="E7" s="1343">
        <v>1568678</v>
      </c>
      <c r="F7" s="1344">
        <v>1800</v>
      </c>
      <c r="G7" s="1342">
        <v>0</v>
      </c>
      <c r="H7" s="1345">
        <v>665159</v>
      </c>
      <c r="I7" s="1343">
        <v>448719</v>
      </c>
      <c r="J7" s="1342">
        <v>453000</v>
      </c>
      <c r="K7" s="723">
        <v>2012</v>
      </c>
    </row>
    <row r="8" spans="1:11" s="1326" customFormat="1" ht="46.7" customHeight="1">
      <c r="A8" s="724">
        <v>2013</v>
      </c>
      <c r="B8" s="1342">
        <v>0</v>
      </c>
      <c r="C8" s="1342" t="s">
        <v>1086</v>
      </c>
      <c r="D8" s="1342">
        <v>1</v>
      </c>
      <c r="E8" s="1343">
        <v>1101428</v>
      </c>
      <c r="F8" s="1344">
        <v>36600</v>
      </c>
      <c r="G8" s="1342">
        <v>0</v>
      </c>
      <c r="H8" s="1345">
        <v>12027</v>
      </c>
      <c r="I8" s="1343">
        <v>690910</v>
      </c>
      <c r="J8" s="1342">
        <v>361891</v>
      </c>
      <c r="K8" s="723">
        <v>2013</v>
      </c>
    </row>
    <row r="9" spans="1:11" s="1326" customFormat="1" ht="46.7" customHeight="1">
      <c r="A9" s="724">
        <v>2014</v>
      </c>
      <c r="B9" s="1342">
        <v>0</v>
      </c>
      <c r="C9" s="1342" t="s">
        <v>1086</v>
      </c>
      <c r="D9" s="1342">
        <v>0</v>
      </c>
      <c r="E9" s="1344">
        <v>0</v>
      </c>
      <c r="F9" s="1344">
        <v>0</v>
      </c>
      <c r="G9" s="1342">
        <v>0</v>
      </c>
      <c r="H9" s="1345">
        <v>0</v>
      </c>
      <c r="I9" s="1344">
        <v>0</v>
      </c>
      <c r="J9" s="1342">
        <v>0</v>
      </c>
      <c r="K9" s="723">
        <v>2014</v>
      </c>
    </row>
    <row r="10" spans="1:11" s="1326" customFormat="1" ht="46.7" customHeight="1">
      <c r="A10" s="724">
        <v>2015</v>
      </c>
      <c r="B10" s="1342">
        <v>0</v>
      </c>
      <c r="C10" s="1342" t="s">
        <v>1086</v>
      </c>
      <c r="D10" s="1342">
        <v>0</v>
      </c>
      <c r="E10" s="1344">
        <v>30000</v>
      </c>
      <c r="F10" s="1344">
        <v>30000</v>
      </c>
      <c r="G10" s="1342">
        <v>0</v>
      </c>
      <c r="H10" s="1345">
        <v>0</v>
      </c>
      <c r="I10" s="1344">
        <v>0</v>
      </c>
      <c r="J10" s="1342">
        <v>0</v>
      </c>
      <c r="K10" s="723">
        <v>2015</v>
      </c>
    </row>
    <row r="11" spans="1:11" s="1326" customFormat="1" ht="46.7" customHeight="1">
      <c r="A11" s="724">
        <v>2016</v>
      </c>
      <c r="B11" s="1342">
        <v>0</v>
      </c>
      <c r="C11" s="1342" t="s">
        <v>1086</v>
      </c>
      <c r="D11" s="1342">
        <v>4</v>
      </c>
      <c r="E11" s="1344">
        <v>184156</v>
      </c>
      <c r="F11" s="1344">
        <v>33600</v>
      </c>
      <c r="G11" s="1342">
        <v>0</v>
      </c>
      <c r="H11" s="1345">
        <v>0</v>
      </c>
      <c r="I11" s="1344">
        <v>148412</v>
      </c>
      <c r="J11" s="1342">
        <v>2144</v>
      </c>
      <c r="K11" s="723">
        <v>2016</v>
      </c>
    </row>
    <row r="12" spans="1:11" s="1326" customFormat="1" ht="46.7" customHeight="1">
      <c r="A12" s="724">
        <v>2017</v>
      </c>
      <c r="B12" s="1342">
        <v>0</v>
      </c>
      <c r="C12" s="1342" t="s">
        <v>1086</v>
      </c>
      <c r="D12" s="1342">
        <v>3</v>
      </c>
      <c r="E12" s="1342">
        <v>17025</v>
      </c>
      <c r="F12" s="1344">
        <v>15000</v>
      </c>
      <c r="G12" s="1342">
        <v>0</v>
      </c>
      <c r="H12" s="1345">
        <v>0</v>
      </c>
      <c r="I12" s="1342">
        <v>2025</v>
      </c>
      <c r="J12" s="1342">
        <v>0</v>
      </c>
      <c r="K12" s="723">
        <v>2017</v>
      </c>
    </row>
    <row r="13" spans="1:11" s="1326" customFormat="1" ht="46.7" customHeight="1">
      <c r="A13" s="724">
        <v>2018</v>
      </c>
      <c r="B13" s="1346" t="s">
        <v>985</v>
      </c>
      <c r="C13" s="1342" t="s">
        <v>1086</v>
      </c>
      <c r="D13" s="1342" t="s">
        <v>906</v>
      </c>
      <c r="E13" s="1342">
        <v>2587080</v>
      </c>
      <c r="F13" s="1344">
        <v>118800</v>
      </c>
      <c r="G13" s="1342" t="s">
        <v>907</v>
      </c>
      <c r="H13" s="1345">
        <v>59204</v>
      </c>
      <c r="I13" s="1342">
        <v>2376538</v>
      </c>
      <c r="J13" s="724">
        <v>32538</v>
      </c>
      <c r="K13" s="723">
        <v>2018</v>
      </c>
    </row>
    <row r="14" spans="1:11" s="940" customFormat="1" ht="46.7" customHeight="1">
      <c r="A14" s="724">
        <v>2019</v>
      </c>
      <c r="B14" s="1342"/>
      <c r="C14" s="1342" t="s">
        <v>1086</v>
      </c>
      <c r="D14" s="1342">
        <v>39</v>
      </c>
      <c r="E14" s="897">
        <f t="shared" ref="E14" si="0">SUM(F14:J14)</f>
        <v>934415</v>
      </c>
      <c r="F14" s="1344">
        <v>10800</v>
      </c>
      <c r="G14" s="1342">
        <v>0</v>
      </c>
      <c r="H14" s="1345">
        <v>0</v>
      </c>
      <c r="I14" s="1342">
        <v>644347</v>
      </c>
      <c r="J14" s="721">
        <v>279268</v>
      </c>
      <c r="K14" s="723">
        <v>2019</v>
      </c>
    </row>
    <row r="15" spans="1:11" s="940" customFormat="1" ht="46.7" customHeight="1">
      <c r="A15" s="1347">
        <v>2020</v>
      </c>
      <c r="B15" s="1348">
        <v>0</v>
      </c>
      <c r="C15" s="1348">
        <v>0</v>
      </c>
      <c r="D15" s="1348">
        <v>49</v>
      </c>
      <c r="E15" s="1002">
        <v>1350736</v>
      </c>
      <c r="F15" s="1349">
        <v>39600</v>
      </c>
      <c r="G15" s="1348">
        <v>0</v>
      </c>
      <c r="H15" s="1350">
        <v>5685</v>
      </c>
      <c r="I15" s="1348">
        <v>1305451</v>
      </c>
      <c r="J15" s="1351" t="s">
        <v>1063</v>
      </c>
      <c r="K15" s="999">
        <v>2020</v>
      </c>
    </row>
    <row r="16" spans="1:11" s="1352" customFormat="1" ht="14.1" customHeight="1">
      <c r="A16" s="1233" t="s">
        <v>850</v>
      </c>
      <c r="B16" s="1233"/>
      <c r="C16" s="1233"/>
      <c r="D16" s="1233"/>
      <c r="E16" s="1233"/>
      <c r="F16" s="1233"/>
      <c r="G16" s="1233"/>
      <c r="H16" s="1233"/>
      <c r="I16" s="1233"/>
      <c r="J16" s="1233"/>
      <c r="K16" s="506" t="s">
        <v>849</v>
      </c>
    </row>
  </sheetData>
  <mergeCells count="1">
    <mergeCell ref="B3:C3"/>
  </mergeCells>
  <phoneticPr fontId="8" type="noConversion"/>
  <printOptions horizontalCentered="1" gridLinesSet="0"/>
  <pageMargins left="1.2204724409448819" right="1.2204724409448819" top="1.0236220472440944" bottom="2.3622047244094491" header="0" footer="0"/>
  <pageSetup paperSize="9" scale="52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R44"/>
  <sheetViews>
    <sheetView view="pageBreakPreview" workbookViewId="0">
      <selection activeCell="J19" sqref="J19:Q19"/>
    </sheetView>
  </sheetViews>
  <sheetFormatPr defaultRowHeight="17.25"/>
  <cols>
    <col min="1" max="1" width="8.5" style="1319" customWidth="1"/>
    <col min="2" max="2" width="12.125" style="1319" customWidth="1"/>
    <col min="3" max="3" width="11.5" style="1319" customWidth="1"/>
    <col min="4" max="4" width="10.25" style="1319" customWidth="1"/>
    <col min="5" max="5" width="12.125" style="1319" customWidth="1"/>
    <col min="6" max="6" width="9.875" style="1319" customWidth="1"/>
    <col min="7" max="7" width="10.75" style="1319" customWidth="1"/>
    <col min="8" max="8" width="9.75" style="1395" customWidth="1"/>
    <col min="9" max="9" width="12.75" style="1395" customWidth="1"/>
    <col min="10" max="10" width="11.875" style="1395" customWidth="1"/>
    <col min="11" max="11" width="9.625" style="1395" customWidth="1"/>
    <col min="12" max="12" width="14" style="1395" customWidth="1"/>
    <col min="13" max="13" width="11.25" style="1396" customWidth="1"/>
    <col min="14" max="14" width="7.375" style="1319" customWidth="1"/>
    <col min="15" max="17" width="9" style="1319"/>
    <col min="18" max="18" width="8.5" style="1319" customWidth="1"/>
    <col min="19" max="16384" width="9" style="1319"/>
  </cols>
  <sheetData>
    <row r="1" spans="1:18" s="1355" customFormat="1" ht="20.100000000000001" customHeight="1">
      <c r="A1" s="1353" t="s">
        <v>1055</v>
      </c>
      <c r="B1" s="1353"/>
      <c r="C1" s="1353"/>
      <c r="D1" s="1353"/>
      <c r="E1" s="1353"/>
      <c r="F1" s="1353"/>
      <c r="G1" s="1353"/>
      <c r="H1" s="1353"/>
      <c r="I1" s="1353"/>
      <c r="J1" s="1353" t="s">
        <v>66</v>
      </c>
      <c r="K1" s="1353"/>
      <c r="L1" s="1353"/>
      <c r="M1" s="1353"/>
      <c r="N1" s="1353"/>
      <c r="O1" s="1353"/>
      <c r="P1" s="1353"/>
      <c r="Q1" s="1353"/>
      <c r="R1" s="1354"/>
    </row>
    <row r="2" spans="1:18" s="1356" customFormat="1" ht="20.100000000000001" customHeight="1" thickBot="1">
      <c r="A2" s="1356" t="s">
        <v>199</v>
      </c>
      <c r="M2" s="1357"/>
      <c r="N2" s="1357"/>
      <c r="Q2" s="1357" t="s">
        <v>67</v>
      </c>
      <c r="R2" s="1357"/>
    </row>
    <row r="3" spans="1:18" s="1356" customFormat="1" ht="17.100000000000001" customHeight="1" thickTop="1">
      <c r="A3" s="1358" t="s">
        <v>68</v>
      </c>
      <c r="B3" s="786" t="s">
        <v>157</v>
      </c>
      <c r="C3" s="786" t="s">
        <v>853</v>
      </c>
      <c r="D3" s="787" t="s">
        <v>688</v>
      </c>
      <c r="E3" s="786" t="s">
        <v>763</v>
      </c>
      <c r="F3" s="786" t="s">
        <v>762</v>
      </c>
      <c r="G3" s="786" t="s">
        <v>761</v>
      </c>
      <c r="H3" s="786" t="s">
        <v>760</v>
      </c>
      <c r="I3" s="787" t="s">
        <v>759</v>
      </c>
      <c r="J3" s="788" t="s">
        <v>758</v>
      </c>
      <c r="K3" s="789" t="s">
        <v>757</v>
      </c>
      <c r="L3" s="787" t="s">
        <v>756</v>
      </c>
      <c r="M3" s="787" t="s">
        <v>755</v>
      </c>
      <c r="N3" s="787" t="s">
        <v>754</v>
      </c>
      <c r="O3" s="787" t="s">
        <v>588</v>
      </c>
      <c r="P3" s="787" t="s">
        <v>753</v>
      </c>
      <c r="Q3" s="787" t="s">
        <v>752</v>
      </c>
      <c r="R3" s="1359" t="s">
        <v>147</v>
      </c>
    </row>
    <row r="4" spans="1:18" s="1356" customFormat="1" ht="17.100000000000001" customHeight="1">
      <c r="A4" s="1360"/>
      <c r="B4" s="182"/>
      <c r="C4" s="188"/>
      <c r="D4" s="185"/>
      <c r="E4" s="182" t="s">
        <v>751</v>
      </c>
      <c r="F4" s="182" t="s">
        <v>750</v>
      </c>
      <c r="G4" s="182" t="s">
        <v>589</v>
      </c>
      <c r="H4" s="182" t="s">
        <v>748</v>
      </c>
      <c r="I4" s="185" t="s">
        <v>748</v>
      </c>
      <c r="J4" s="623" t="s">
        <v>589</v>
      </c>
      <c r="K4" s="184" t="s">
        <v>749</v>
      </c>
      <c r="L4" s="632" t="s">
        <v>589</v>
      </c>
      <c r="M4" s="632" t="s">
        <v>589</v>
      </c>
      <c r="N4" s="632" t="s">
        <v>589</v>
      </c>
      <c r="O4" s="632" t="s">
        <v>589</v>
      </c>
      <c r="P4" s="632" t="s">
        <v>748</v>
      </c>
      <c r="Q4" s="632" t="s">
        <v>589</v>
      </c>
      <c r="R4" s="1361"/>
    </row>
    <row r="5" spans="1:18" s="1356" customFormat="1" ht="17.100000000000001" customHeight="1">
      <c r="A5" s="1360"/>
      <c r="B5" s="182"/>
      <c r="C5" s="188"/>
      <c r="D5" s="185"/>
      <c r="E5" s="182" t="s">
        <v>764</v>
      </c>
      <c r="F5" s="182" t="s">
        <v>766</v>
      </c>
      <c r="G5" s="182" t="s">
        <v>768</v>
      </c>
      <c r="H5" s="182" t="s">
        <v>600</v>
      </c>
      <c r="I5" s="185" t="s">
        <v>771</v>
      </c>
      <c r="J5" s="790" t="s">
        <v>684</v>
      </c>
      <c r="K5" s="791" t="s">
        <v>772</v>
      </c>
      <c r="L5" s="632" t="s">
        <v>747</v>
      </c>
      <c r="M5" s="632" t="s">
        <v>774</v>
      </c>
      <c r="N5" s="632" t="s">
        <v>775</v>
      </c>
      <c r="O5" s="632" t="s">
        <v>685</v>
      </c>
      <c r="P5" s="632" t="s">
        <v>776</v>
      </c>
      <c r="Q5" s="632" t="s">
        <v>777</v>
      </c>
      <c r="R5" s="1361"/>
    </row>
    <row r="6" spans="1:18" s="1356" customFormat="1" ht="17.100000000000001" customHeight="1">
      <c r="A6" s="1362"/>
      <c r="B6" s="792" t="s">
        <v>171</v>
      </c>
      <c r="C6" s="181" t="s">
        <v>683</v>
      </c>
      <c r="D6" s="793" t="s">
        <v>700</v>
      </c>
      <c r="E6" s="792" t="s">
        <v>765</v>
      </c>
      <c r="F6" s="792" t="s">
        <v>767</v>
      </c>
      <c r="G6" s="792" t="s">
        <v>769</v>
      </c>
      <c r="H6" s="792" t="s">
        <v>770</v>
      </c>
      <c r="I6" s="793" t="s">
        <v>769</v>
      </c>
      <c r="J6" s="634" t="s">
        <v>769</v>
      </c>
      <c r="K6" s="794" t="s">
        <v>773</v>
      </c>
      <c r="L6" s="180" t="s">
        <v>746</v>
      </c>
      <c r="M6" s="180" t="s">
        <v>769</v>
      </c>
      <c r="N6" s="792" t="s">
        <v>769</v>
      </c>
      <c r="O6" s="792" t="s">
        <v>769</v>
      </c>
      <c r="P6" s="792" t="s">
        <v>769</v>
      </c>
      <c r="Q6" s="792" t="s">
        <v>769</v>
      </c>
      <c r="R6" s="1363"/>
    </row>
    <row r="7" spans="1:18" s="1253" customFormat="1" ht="15.95" customHeight="1">
      <c r="A7" s="1364">
        <v>2013</v>
      </c>
      <c r="B7" s="1365">
        <f>SUM(C7+D7+E7+F7+G7+H7+I7+J7+K7+L7+M7+N7+O7+P7+Q7+B25+C25+D25+E25+F25+G25+H25+I25+J25+K25+L25+M25+N25+O25+P25+Q25)</f>
        <v>4292</v>
      </c>
      <c r="C7" s="1303">
        <v>84</v>
      </c>
      <c r="D7" s="1303">
        <v>5</v>
      </c>
      <c r="E7" s="1303">
        <v>952</v>
      </c>
      <c r="F7" s="1303">
        <v>12</v>
      </c>
      <c r="G7" s="1303">
        <v>86</v>
      </c>
      <c r="H7" s="1303">
        <v>15</v>
      </c>
      <c r="I7" s="1303">
        <v>3</v>
      </c>
      <c r="J7" s="1303">
        <v>7</v>
      </c>
      <c r="K7" s="1303">
        <v>64</v>
      </c>
      <c r="L7" s="1303">
        <v>178</v>
      </c>
      <c r="M7" s="1303">
        <v>5</v>
      </c>
      <c r="N7" s="1303">
        <v>17</v>
      </c>
      <c r="O7" s="1303">
        <v>142</v>
      </c>
      <c r="P7" s="1303">
        <v>101</v>
      </c>
      <c r="Q7" s="1303">
        <v>2</v>
      </c>
      <c r="R7" s="1366">
        <v>2013</v>
      </c>
    </row>
    <row r="8" spans="1:18" s="1253" customFormat="1" ht="15.95" customHeight="1">
      <c r="A8" s="1364">
        <v>2014</v>
      </c>
      <c r="B8" s="1365">
        <f>SUM(C8+D8+E8+F8+G8+H8+I8+J8+K8+L8+M8+N8+O8+P8+Q8+B26+C26+D26+E26+F26+G26+H26+I26+J26+K26+L26+M26+N26+O26+P26+Q26)</f>
        <v>8728</v>
      </c>
      <c r="C8" s="1303">
        <v>25</v>
      </c>
      <c r="D8" s="1303">
        <v>2</v>
      </c>
      <c r="E8" s="1303">
        <v>1806</v>
      </c>
      <c r="F8" s="1303">
        <v>22</v>
      </c>
      <c r="G8" s="1303">
        <v>50</v>
      </c>
      <c r="H8" s="1303">
        <v>6</v>
      </c>
      <c r="I8" s="1303">
        <v>8</v>
      </c>
      <c r="J8" s="1303">
        <v>2</v>
      </c>
      <c r="K8" s="1303">
        <v>57</v>
      </c>
      <c r="L8" s="1303">
        <v>104</v>
      </c>
      <c r="M8" s="1303">
        <v>4</v>
      </c>
      <c r="N8" s="1303">
        <v>9</v>
      </c>
      <c r="O8" s="1303">
        <v>147</v>
      </c>
      <c r="P8" s="1303">
        <v>109</v>
      </c>
      <c r="Q8" s="1303">
        <v>54</v>
      </c>
      <c r="R8" s="1366">
        <v>2014</v>
      </c>
    </row>
    <row r="9" spans="1:18" s="1253" customFormat="1" ht="15.95" customHeight="1">
      <c r="A9" s="1364">
        <v>2015</v>
      </c>
      <c r="B9" s="1365">
        <f>SUM(C9+D9+E9+F9+G9+H9+I9+J9+K9+L9+M9+N9+O9+P9+Q9+B27+C27+D27+E27+F27+G27+H27+I27+J27+K27+L27+M27+N27+O27+P27+Q27)</f>
        <v>10903</v>
      </c>
      <c r="C9" s="1303">
        <v>93</v>
      </c>
      <c r="D9" s="1303">
        <v>13</v>
      </c>
      <c r="E9" s="1303">
        <v>4072</v>
      </c>
      <c r="F9" s="1303">
        <v>21</v>
      </c>
      <c r="G9" s="1303">
        <v>142</v>
      </c>
      <c r="H9" s="1303">
        <v>13</v>
      </c>
      <c r="I9" s="1303">
        <v>5</v>
      </c>
      <c r="J9" s="1303">
        <v>11</v>
      </c>
      <c r="K9" s="1303">
        <v>64</v>
      </c>
      <c r="L9" s="1303">
        <v>204</v>
      </c>
      <c r="M9" s="1303">
        <v>4</v>
      </c>
      <c r="N9" s="1303">
        <v>23</v>
      </c>
      <c r="O9" s="1303">
        <v>244</v>
      </c>
      <c r="P9" s="1303">
        <v>118</v>
      </c>
      <c r="Q9" s="1303">
        <v>19</v>
      </c>
      <c r="R9" s="1366">
        <v>2015</v>
      </c>
    </row>
    <row r="10" spans="1:18" s="1253" customFormat="1" ht="15.95" customHeight="1">
      <c r="A10" s="1364">
        <v>2016</v>
      </c>
      <c r="B10" s="1365">
        <f>SUM(C10+D10+E10+F10+G10+H10+I10+J10+K10+L10+M10+N10+O10+P10+Q10+B28+C28+D28+E28+F28+G28+H28+I28+J28+K28+L28+M28+N28+O28+P28+Q28)</f>
        <v>11075</v>
      </c>
      <c r="C10" s="1303">
        <v>95</v>
      </c>
      <c r="D10" s="1303">
        <v>13</v>
      </c>
      <c r="E10" s="1303">
        <v>4099</v>
      </c>
      <c r="F10" s="1303">
        <v>21</v>
      </c>
      <c r="G10" s="1303">
        <v>135</v>
      </c>
      <c r="H10" s="1303">
        <v>14</v>
      </c>
      <c r="I10" s="1303">
        <v>5</v>
      </c>
      <c r="J10" s="1303">
        <v>12</v>
      </c>
      <c r="K10" s="1303">
        <v>71</v>
      </c>
      <c r="L10" s="1303">
        <v>207</v>
      </c>
      <c r="M10" s="1303">
        <v>4</v>
      </c>
      <c r="N10" s="1303">
        <v>24</v>
      </c>
      <c r="O10" s="1303">
        <v>250</v>
      </c>
      <c r="P10" s="1303">
        <v>111</v>
      </c>
      <c r="Q10" s="1303">
        <v>10</v>
      </c>
      <c r="R10" s="1366">
        <v>2016</v>
      </c>
    </row>
    <row r="11" spans="1:18" s="1367" customFormat="1" ht="15.95" customHeight="1">
      <c r="A11" s="1364">
        <v>2017</v>
      </c>
      <c r="B11" s="1365">
        <v>11220</v>
      </c>
      <c r="C11" s="1303">
        <v>98</v>
      </c>
      <c r="D11" s="1303">
        <v>13</v>
      </c>
      <c r="E11" s="1303">
        <v>4141</v>
      </c>
      <c r="F11" s="1303">
        <v>19</v>
      </c>
      <c r="G11" s="1303">
        <v>130</v>
      </c>
      <c r="H11" s="1303">
        <v>16</v>
      </c>
      <c r="I11" s="1303">
        <v>5</v>
      </c>
      <c r="J11" s="1303">
        <v>16</v>
      </c>
      <c r="K11" s="1303">
        <v>72</v>
      </c>
      <c r="L11" s="1303">
        <v>217</v>
      </c>
      <c r="M11" s="1303">
        <v>4</v>
      </c>
      <c r="N11" s="1303">
        <v>24</v>
      </c>
      <c r="O11" s="1303">
        <v>248</v>
      </c>
      <c r="P11" s="1303">
        <v>110</v>
      </c>
      <c r="Q11" s="1303">
        <v>1</v>
      </c>
      <c r="R11" s="1366">
        <v>2017</v>
      </c>
    </row>
    <row r="12" spans="1:18" s="1367" customFormat="1" ht="15.95" customHeight="1">
      <c r="A12" s="1364">
        <v>2018</v>
      </c>
      <c r="B12" s="1365">
        <v>11368</v>
      </c>
      <c r="C12" s="1303">
        <v>105</v>
      </c>
      <c r="D12" s="1303">
        <v>11</v>
      </c>
      <c r="E12" s="1303">
        <v>4195</v>
      </c>
      <c r="F12" s="1303">
        <v>21</v>
      </c>
      <c r="G12" s="1303">
        <v>134</v>
      </c>
      <c r="H12" s="1303">
        <v>19</v>
      </c>
      <c r="I12" s="1303">
        <v>5</v>
      </c>
      <c r="J12" s="1303">
        <v>17</v>
      </c>
      <c r="K12" s="1303">
        <v>74</v>
      </c>
      <c r="L12" s="1303">
        <v>226</v>
      </c>
      <c r="M12" s="1303">
        <v>4</v>
      </c>
      <c r="N12" s="1303">
        <v>26</v>
      </c>
      <c r="O12" s="1303">
        <v>246</v>
      </c>
      <c r="P12" s="1303">
        <v>109</v>
      </c>
      <c r="Q12" s="1303">
        <v>1</v>
      </c>
      <c r="R12" s="1368">
        <v>2018</v>
      </c>
    </row>
    <row r="13" spans="1:18" s="1367" customFormat="1" ht="15.95" customHeight="1">
      <c r="A13" s="1364">
        <v>2019</v>
      </c>
      <c r="B13" s="1365">
        <v>11568</v>
      </c>
      <c r="C13" s="1303">
        <v>107</v>
      </c>
      <c r="D13" s="1303">
        <v>11</v>
      </c>
      <c r="E13" s="1303">
        <v>4285</v>
      </c>
      <c r="F13" s="1303">
        <v>23</v>
      </c>
      <c r="G13" s="1303">
        <v>116</v>
      </c>
      <c r="H13" s="1303">
        <v>16</v>
      </c>
      <c r="I13" s="1303">
        <v>5</v>
      </c>
      <c r="J13" s="1303">
        <v>17</v>
      </c>
      <c r="K13" s="1303">
        <v>70</v>
      </c>
      <c r="L13" s="1303">
        <v>235</v>
      </c>
      <c r="M13" s="1303">
        <v>4</v>
      </c>
      <c r="N13" s="1303">
        <v>27</v>
      </c>
      <c r="O13" s="1303">
        <v>247</v>
      </c>
      <c r="P13" s="1303">
        <v>110</v>
      </c>
      <c r="Q13" s="1303">
        <v>0</v>
      </c>
      <c r="R13" s="1368">
        <v>2019</v>
      </c>
    </row>
    <row r="14" spans="1:18" s="1373" customFormat="1" ht="15.95" customHeight="1">
      <c r="A14" s="1369">
        <v>2020</v>
      </c>
      <c r="B14" s="1370">
        <v>11747</v>
      </c>
      <c r="C14" s="1309">
        <v>119</v>
      </c>
      <c r="D14" s="1309">
        <v>13</v>
      </c>
      <c r="E14" s="1309">
        <v>4317</v>
      </c>
      <c r="F14" s="1309">
        <v>26</v>
      </c>
      <c r="G14" s="1309">
        <v>117</v>
      </c>
      <c r="H14" s="1309">
        <v>16</v>
      </c>
      <c r="I14" s="1309">
        <v>5</v>
      </c>
      <c r="J14" s="1309">
        <v>18</v>
      </c>
      <c r="K14" s="1309">
        <v>46</v>
      </c>
      <c r="L14" s="1309">
        <v>245</v>
      </c>
      <c r="M14" s="1309">
        <v>4</v>
      </c>
      <c r="N14" s="1309">
        <v>27</v>
      </c>
      <c r="O14" s="1309">
        <v>249</v>
      </c>
      <c r="P14" s="1309">
        <v>110</v>
      </c>
      <c r="Q14" s="1371">
        <v>0</v>
      </c>
      <c r="R14" s="1372">
        <v>2020</v>
      </c>
    </row>
    <row r="15" spans="1:18" s="1316" customFormat="1" ht="14.1" customHeight="1">
      <c r="A15" s="1233" t="s">
        <v>850</v>
      </c>
      <c r="C15" s="1301"/>
      <c r="M15" s="1301"/>
      <c r="N15" s="1315"/>
      <c r="Q15" s="1315"/>
      <c r="R15" s="506" t="s">
        <v>849</v>
      </c>
    </row>
    <row r="16" spans="1:18" s="1374" customFormat="1" ht="14.1" customHeight="1">
      <c r="A16" s="795" t="s">
        <v>847</v>
      </c>
      <c r="H16" s="1375"/>
      <c r="I16" s="1375"/>
      <c r="J16" s="1375"/>
      <c r="K16" s="1375"/>
      <c r="L16" s="1375"/>
      <c r="M16" s="1376"/>
      <c r="R16" s="795"/>
    </row>
    <row r="17" spans="1:18" s="1374" customFormat="1" ht="14.1" customHeight="1">
      <c r="A17" s="795" t="s">
        <v>848</v>
      </c>
      <c r="H17" s="1375"/>
      <c r="I17" s="1375"/>
      <c r="J17" s="1375"/>
      <c r="K17" s="1375"/>
      <c r="L17" s="1375"/>
      <c r="M17" s="1376"/>
      <c r="R17" s="795"/>
    </row>
    <row r="18" spans="1:18" ht="18.95" customHeight="1">
      <c r="A18" s="1245"/>
      <c r="B18" s="1298"/>
      <c r="C18" s="1245"/>
      <c r="D18" s="1374"/>
      <c r="E18" s="1374"/>
      <c r="F18" s="1374"/>
      <c r="G18" s="1374"/>
      <c r="H18" s="1375"/>
      <c r="I18" s="1375"/>
      <c r="J18" s="1375"/>
      <c r="K18" s="1375"/>
      <c r="L18" s="1375"/>
      <c r="M18" s="1376"/>
      <c r="N18" s="1377"/>
      <c r="R18" s="1245"/>
    </row>
    <row r="19" spans="1:18" s="1355" customFormat="1" ht="20.100000000000001" customHeight="1">
      <c r="A19" s="1353" t="s">
        <v>1045</v>
      </c>
      <c r="B19" s="1353"/>
      <c r="C19" s="1353"/>
      <c r="D19" s="1353"/>
      <c r="E19" s="1353"/>
      <c r="F19" s="1353"/>
      <c r="G19" s="1353"/>
      <c r="H19" s="1353"/>
      <c r="I19" s="1353"/>
      <c r="J19" s="1378" t="s">
        <v>703</v>
      </c>
      <c r="K19" s="1378"/>
      <c r="L19" s="1378"/>
      <c r="M19" s="1378"/>
      <c r="N19" s="1378"/>
      <c r="O19" s="1378"/>
      <c r="P19" s="1378"/>
      <c r="Q19" s="1378"/>
      <c r="R19" s="1379"/>
    </row>
    <row r="20" spans="1:18" s="1374" customFormat="1" ht="20.100000000000001" customHeight="1" thickBot="1">
      <c r="A20" s="1374" t="s">
        <v>199</v>
      </c>
      <c r="D20" s="1240"/>
      <c r="E20" s="1240"/>
      <c r="F20" s="1240"/>
      <c r="H20" s="1375"/>
      <c r="I20" s="1375"/>
      <c r="J20" s="1375"/>
      <c r="K20" s="1380"/>
      <c r="L20" s="1380"/>
      <c r="M20" s="1376"/>
      <c r="N20" s="1377"/>
      <c r="Q20" s="1357" t="s">
        <v>67</v>
      </c>
      <c r="R20" s="1357"/>
    </row>
    <row r="21" spans="1:18" s="1374" customFormat="1" ht="17.100000000000001" customHeight="1" thickTop="1">
      <c r="A21" s="1358" t="s">
        <v>68</v>
      </c>
      <c r="B21" s="787" t="s">
        <v>682</v>
      </c>
      <c r="C21" s="786" t="s">
        <v>266</v>
      </c>
      <c r="D21" s="786" t="s">
        <v>686</v>
      </c>
      <c r="E21" s="786" t="s">
        <v>745</v>
      </c>
      <c r="F21" s="786" t="s">
        <v>744</v>
      </c>
      <c r="G21" s="1381" t="s">
        <v>1077</v>
      </c>
      <c r="H21" s="786" t="s">
        <v>743</v>
      </c>
      <c r="I21" s="786" t="s">
        <v>742</v>
      </c>
      <c r="J21" s="788" t="s">
        <v>741</v>
      </c>
      <c r="K21" s="796" t="s">
        <v>740</v>
      </c>
      <c r="L21" s="796" t="s">
        <v>739</v>
      </c>
      <c r="M21" s="796" t="s">
        <v>738</v>
      </c>
      <c r="N21" s="796" t="s">
        <v>737</v>
      </c>
      <c r="O21" s="796" t="s">
        <v>736</v>
      </c>
      <c r="P21" s="796" t="s">
        <v>687</v>
      </c>
      <c r="Q21" s="787" t="s">
        <v>735</v>
      </c>
      <c r="R21" s="1359" t="s">
        <v>147</v>
      </c>
    </row>
    <row r="22" spans="1:18" s="1374" customFormat="1" ht="17.100000000000001" customHeight="1">
      <c r="A22" s="1360"/>
      <c r="B22" s="632"/>
      <c r="C22" s="182"/>
      <c r="D22" s="182" t="s">
        <v>689</v>
      </c>
      <c r="E22" s="182" t="s">
        <v>267</v>
      </c>
      <c r="F22" s="182" t="s">
        <v>267</v>
      </c>
      <c r="G22" s="1382" t="s">
        <v>1074</v>
      </c>
      <c r="H22" s="188" t="s">
        <v>734</v>
      </c>
      <c r="I22" s="182" t="s">
        <v>589</v>
      </c>
      <c r="J22" s="623"/>
      <c r="K22" s="632" t="s">
        <v>589</v>
      </c>
      <c r="L22" s="187" t="s">
        <v>733</v>
      </c>
      <c r="M22" s="187" t="s">
        <v>788</v>
      </c>
      <c r="N22" s="187" t="s">
        <v>600</v>
      </c>
      <c r="O22" s="187" t="s">
        <v>600</v>
      </c>
      <c r="P22" s="187" t="s">
        <v>600</v>
      </c>
      <c r="Q22" s="632" t="s">
        <v>732</v>
      </c>
      <c r="R22" s="1361"/>
    </row>
    <row r="23" spans="1:18" s="1374" customFormat="1" ht="17.100000000000001" customHeight="1">
      <c r="A23" s="1360"/>
      <c r="B23" s="632"/>
      <c r="C23" s="797"/>
      <c r="D23" s="182" t="s">
        <v>731</v>
      </c>
      <c r="E23" s="797" t="s">
        <v>778</v>
      </c>
      <c r="F23" s="797" t="s">
        <v>690</v>
      </c>
      <c r="G23" s="1383" t="s">
        <v>1075</v>
      </c>
      <c r="H23" s="188" t="s">
        <v>782</v>
      </c>
      <c r="I23" s="797" t="s">
        <v>780</v>
      </c>
      <c r="J23" s="798" t="s">
        <v>784</v>
      </c>
      <c r="K23" s="187" t="s">
        <v>786</v>
      </c>
      <c r="L23" s="632" t="s">
        <v>696</v>
      </c>
      <c r="M23" s="187" t="s">
        <v>789</v>
      </c>
      <c r="N23" s="187" t="s">
        <v>691</v>
      </c>
      <c r="O23" s="187" t="s">
        <v>691</v>
      </c>
      <c r="P23" s="187" t="s">
        <v>268</v>
      </c>
      <c r="Q23" s="632" t="s">
        <v>692</v>
      </c>
      <c r="R23" s="1361"/>
    </row>
    <row r="24" spans="1:18" s="1374" customFormat="1" ht="17.100000000000001" customHeight="1">
      <c r="A24" s="1362"/>
      <c r="B24" s="792" t="s">
        <v>269</v>
      </c>
      <c r="C24" s="792" t="s">
        <v>693</v>
      </c>
      <c r="D24" s="792" t="s">
        <v>694</v>
      </c>
      <c r="E24" s="799" t="s">
        <v>779</v>
      </c>
      <c r="F24" s="792" t="s">
        <v>695</v>
      </c>
      <c r="G24" s="1384" t="s">
        <v>1076</v>
      </c>
      <c r="H24" s="181" t="s">
        <v>783</v>
      </c>
      <c r="I24" s="799" t="s">
        <v>781</v>
      </c>
      <c r="J24" s="800" t="s">
        <v>785</v>
      </c>
      <c r="K24" s="801" t="s">
        <v>787</v>
      </c>
      <c r="L24" s="180" t="s">
        <v>769</v>
      </c>
      <c r="M24" s="801" t="s">
        <v>790</v>
      </c>
      <c r="N24" s="801" t="s">
        <v>730</v>
      </c>
      <c r="O24" s="801" t="s">
        <v>697</v>
      </c>
      <c r="P24" s="801" t="s">
        <v>698</v>
      </c>
      <c r="Q24" s="792" t="s">
        <v>699</v>
      </c>
      <c r="R24" s="1363"/>
    </row>
    <row r="25" spans="1:18" s="1301" customFormat="1" ht="15.95" customHeight="1">
      <c r="A25" s="1385">
        <v>2013</v>
      </c>
      <c r="B25" s="1386">
        <v>2038</v>
      </c>
      <c r="C25" s="1387">
        <v>74</v>
      </c>
      <c r="D25" s="1387">
        <v>145</v>
      </c>
      <c r="E25" s="1387">
        <v>33</v>
      </c>
      <c r="F25" s="1387">
        <v>68</v>
      </c>
      <c r="G25" s="1387">
        <v>20</v>
      </c>
      <c r="H25" s="1387">
        <v>16</v>
      </c>
      <c r="I25" s="1387">
        <v>3</v>
      </c>
      <c r="J25" s="1387">
        <v>1</v>
      </c>
      <c r="K25" s="1387">
        <v>1</v>
      </c>
      <c r="L25" s="1387">
        <v>0</v>
      </c>
      <c r="M25" s="1387">
        <v>2</v>
      </c>
      <c r="N25" s="1387">
        <v>5</v>
      </c>
      <c r="O25" s="1387">
        <v>0</v>
      </c>
      <c r="P25" s="1387">
        <v>4</v>
      </c>
      <c r="Q25" s="1387">
        <v>209</v>
      </c>
      <c r="R25" s="1388">
        <v>2013</v>
      </c>
    </row>
    <row r="26" spans="1:18" s="1301" customFormat="1" ht="15.95" customHeight="1">
      <c r="A26" s="1385">
        <v>2014</v>
      </c>
      <c r="B26" s="1386">
        <v>3263</v>
      </c>
      <c r="C26" s="1387">
        <v>956</v>
      </c>
      <c r="D26" s="1387">
        <v>197</v>
      </c>
      <c r="E26" s="1387">
        <v>70</v>
      </c>
      <c r="F26" s="1387">
        <v>1294</v>
      </c>
      <c r="G26" s="1387">
        <v>73</v>
      </c>
      <c r="H26" s="1387">
        <v>158</v>
      </c>
      <c r="I26" s="1387">
        <v>8</v>
      </c>
      <c r="J26" s="1387">
        <v>2</v>
      </c>
      <c r="K26" s="1387">
        <v>5</v>
      </c>
      <c r="L26" s="1387">
        <v>2</v>
      </c>
      <c r="M26" s="1387">
        <v>2</v>
      </c>
      <c r="N26" s="1387">
        <v>0</v>
      </c>
      <c r="O26" s="1387">
        <v>7</v>
      </c>
      <c r="P26" s="1387">
        <v>4</v>
      </c>
      <c r="Q26" s="1387">
        <v>282</v>
      </c>
      <c r="R26" s="1388">
        <v>2014</v>
      </c>
    </row>
    <row r="27" spans="1:18" s="1301" customFormat="1" ht="15.95" customHeight="1">
      <c r="A27" s="1385">
        <v>2015</v>
      </c>
      <c r="B27" s="1386">
        <v>3003</v>
      </c>
      <c r="C27" s="1387">
        <v>891</v>
      </c>
      <c r="D27" s="1387">
        <v>178</v>
      </c>
      <c r="E27" s="1387">
        <v>80</v>
      </c>
      <c r="F27" s="1387">
        <v>1240</v>
      </c>
      <c r="G27" s="1387">
        <v>73</v>
      </c>
      <c r="H27" s="1387">
        <v>114</v>
      </c>
      <c r="I27" s="1387">
        <v>7</v>
      </c>
      <c r="J27" s="1387">
        <v>2</v>
      </c>
      <c r="K27" s="1387">
        <v>3</v>
      </c>
      <c r="L27" s="1387">
        <v>2</v>
      </c>
      <c r="M27" s="1387">
        <v>2</v>
      </c>
      <c r="N27" s="1387">
        <v>0</v>
      </c>
      <c r="O27" s="1387">
        <v>7</v>
      </c>
      <c r="P27" s="1387">
        <v>4</v>
      </c>
      <c r="Q27" s="1387">
        <v>251</v>
      </c>
      <c r="R27" s="1388">
        <v>2015</v>
      </c>
    </row>
    <row r="28" spans="1:18" s="1301" customFormat="1" ht="15.95" customHeight="1">
      <c r="A28" s="1385">
        <v>2016</v>
      </c>
      <c r="B28" s="1386">
        <v>3049</v>
      </c>
      <c r="C28" s="1387">
        <v>896</v>
      </c>
      <c r="D28" s="1387">
        <v>181</v>
      </c>
      <c r="E28" s="1387">
        <v>82</v>
      </c>
      <c r="F28" s="1387">
        <v>1243</v>
      </c>
      <c r="G28" s="1387">
        <v>75</v>
      </c>
      <c r="H28" s="1387">
        <v>152</v>
      </c>
      <c r="I28" s="1387">
        <v>8</v>
      </c>
      <c r="J28" s="1387">
        <v>2</v>
      </c>
      <c r="K28" s="1387">
        <v>3</v>
      </c>
      <c r="L28" s="1387">
        <v>3</v>
      </c>
      <c r="M28" s="1387">
        <v>2</v>
      </c>
      <c r="N28" s="1387">
        <v>0</v>
      </c>
      <c r="O28" s="1387">
        <v>8</v>
      </c>
      <c r="P28" s="1387">
        <v>4</v>
      </c>
      <c r="Q28" s="1387">
        <v>296</v>
      </c>
      <c r="R28" s="1388">
        <v>2016</v>
      </c>
    </row>
    <row r="29" spans="1:18" s="1316" customFormat="1" ht="15.95" customHeight="1">
      <c r="A29" s="1385">
        <v>2017</v>
      </c>
      <c r="B29" s="1386">
        <v>3086</v>
      </c>
      <c r="C29" s="1387">
        <v>899</v>
      </c>
      <c r="D29" s="1387">
        <v>182</v>
      </c>
      <c r="E29" s="1387">
        <v>85</v>
      </c>
      <c r="F29" s="1387">
        <v>1239</v>
      </c>
      <c r="G29" s="1387">
        <v>76</v>
      </c>
      <c r="H29" s="1387">
        <v>158</v>
      </c>
      <c r="I29" s="1387">
        <v>8</v>
      </c>
      <c r="J29" s="1387">
        <v>2</v>
      </c>
      <c r="K29" s="1387">
        <v>3</v>
      </c>
      <c r="L29" s="1387">
        <v>3</v>
      </c>
      <c r="M29" s="1387">
        <v>2</v>
      </c>
      <c r="N29" s="1387">
        <v>0</v>
      </c>
      <c r="O29" s="1387">
        <v>10</v>
      </c>
      <c r="P29" s="1387">
        <v>4</v>
      </c>
      <c r="Q29" s="1387">
        <v>349</v>
      </c>
      <c r="R29" s="1388">
        <v>2017</v>
      </c>
    </row>
    <row r="30" spans="1:18" s="1316" customFormat="1" ht="15.95" customHeight="1">
      <c r="A30" s="1385">
        <v>2018</v>
      </c>
      <c r="B30" s="1386">
        <v>3112</v>
      </c>
      <c r="C30" s="1387">
        <v>902</v>
      </c>
      <c r="D30" s="1387">
        <v>182</v>
      </c>
      <c r="E30" s="1387">
        <v>85</v>
      </c>
      <c r="F30" s="1387">
        <v>1238</v>
      </c>
      <c r="G30" s="1387">
        <v>76</v>
      </c>
      <c r="H30" s="1387">
        <v>160</v>
      </c>
      <c r="I30" s="1387">
        <v>8</v>
      </c>
      <c r="J30" s="1387">
        <v>2</v>
      </c>
      <c r="K30" s="1387">
        <v>3</v>
      </c>
      <c r="L30" s="1387">
        <v>3</v>
      </c>
      <c r="M30" s="1387">
        <v>2</v>
      </c>
      <c r="N30" s="1387">
        <v>0</v>
      </c>
      <c r="O30" s="1387">
        <v>10</v>
      </c>
      <c r="P30" s="1387">
        <v>4</v>
      </c>
      <c r="Q30" s="1387">
        <v>388</v>
      </c>
      <c r="R30" s="1389">
        <v>2018</v>
      </c>
    </row>
    <row r="31" spans="1:18" s="1316" customFormat="1" ht="15.95" customHeight="1">
      <c r="A31" s="1385">
        <v>2019</v>
      </c>
      <c r="B31" s="1386">
        <v>3130</v>
      </c>
      <c r="C31" s="1387">
        <v>906</v>
      </c>
      <c r="D31" s="1387">
        <v>182</v>
      </c>
      <c r="E31" s="1387">
        <v>92</v>
      </c>
      <c r="F31" s="1387">
        <v>1237</v>
      </c>
      <c r="G31" s="1387">
        <v>80</v>
      </c>
      <c r="H31" s="1387">
        <v>174</v>
      </c>
      <c r="I31" s="1387">
        <v>8</v>
      </c>
      <c r="J31" s="1387">
        <v>2</v>
      </c>
      <c r="K31" s="1387">
        <v>4</v>
      </c>
      <c r="L31" s="1387">
        <v>3</v>
      </c>
      <c r="M31" s="1387">
        <v>2</v>
      </c>
      <c r="N31" s="1387">
        <v>1</v>
      </c>
      <c r="O31" s="1387">
        <v>10</v>
      </c>
      <c r="P31" s="1387">
        <v>4</v>
      </c>
      <c r="Q31" s="1387">
        <v>460</v>
      </c>
      <c r="R31" s="1389">
        <v>2019</v>
      </c>
    </row>
    <row r="32" spans="1:18" s="1316" customFormat="1" ht="15.95" customHeight="1">
      <c r="A32" s="1390">
        <v>2020</v>
      </c>
      <c r="B32" s="1391">
        <v>3174</v>
      </c>
      <c r="C32" s="1392">
        <v>909</v>
      </c>
      <c r="D32" s="1392">
        <v>181</v>
      </c>
      <c r="E32" s="1392">
        <v>99</v>
      </c>
      <c r="F32" s="1392">
        <v>1236</v>
      </c>
      <c r="G32" s="1392">
        <v>93</v>
      </c>
      <c r="H32" s="1392">
        <v>182</v>
      </c>
      <c r="I32" s="1392">
        <v>7</v>
      </c>
      <c r="J32" s="1392">
        <v>2</v>
      </c>
      <c r="K32" s="1392">
        <v>5</v>
      </c>
      <c r="L32" s="1392">
        <v>2</v>
      </c>
      <c r="M32" s="1392">
        <v>2</v>
      </c>
      <c r="N32" s="1392">
        <v>10</v>
      </c>
      <c r="O32" s="1392">
        <v>1</v>
      </c>
      <c r="P32" s="1392">
        <v>4</v>
      </c>
      <c r="Q32" s="1393">
        <v>528</v>
      </c>
      <c r="R32" s="1394">
        <v>2020</v>
      </c>
    </row>
    <row r="33" spans="1:18" s="1316" customFormat="1" ht="14.1" customHeight="1">
      <c r="A33" s="1233" t="s">
        <v>850</v>
      </c>
      <c r="C33" s="1301"/>
      <c r="M33" s="1301"/>
      <c r="N33" s="1315"/>
      <c r="Q33" s="1315"/>
      <c r="R33" s="506" t="s">
        <v>849</v>
      </c>
    </row>
    <row r="34" spans="1:18" s="1374" customFormat="1" ht="14.1" customHeight="1">
      <c r="A34" s="795" t="s">
        <v>847</v>
      </c>
      <c r="H34" s="1375"/>
      <c r="I34" s="1375"/>
      <c r="J34" s="1375"/>
      <c r="K34" s="1375"/>
      <c r="L34" s="1375"/>
      <c r="M34" s="1376"/>
      <c r="R34" s="795"/>
    </row>
    <row r="35" spans="1:18" ht="16.5" customHeight="1">
      <c r="A35" s="795" t="s">
        <v>848</v>
      </c>
    </row>
    <row r="36" spans="1:18" ht="16.5" customHeight="1">
      <c r="I36" s="1319"/>
    </row>
    <row r="37" spans="1:18" ht="16.5" customHeight="1">
      <c r="C37" s="1320"/>
    </row>
    <row r="38" spans="1:18" ht="16.5" customHeight="1">
      <c r="C38" s="1320"/>
    </row>
    <row r="39" spans="1:18" ht="16.5" customHeight="1">
      <c r="C39" s="1320"/>
    </row>
    <row r="40" spans="1:18" ht="16.5" customHeight="1">
      <c r="A40" s="1395"/>
      <c r="C40" s="1320"/>
      <c r="R40" s="1395"/>
    </row>
    <row r="41" spans="1:18" ht="16.5" customHeight="1">
      <c r="C41" s="1320"/>
    </row>
    <row r="42" spans="1:18">
      <c r="C42" s="1320"/>
    </row>
    <row r="43" spans="1:18">
      <c r="C43" s="1320"/>
    </row>
    <row r="44" spans="1:18">
      <c r="C44" s="1320"/>
      <c r="H44" s="1319"/>
      <c r="I44" s="1319"/>
      <c r="J44" s="1319"/>
      <c r="K44" s="1319"/>
      <c r="L44" s="1319"/>
      <c r="M44" s="1319"/>
    </row>
  </sheetData>
  <mergeCells count="11">
    <mergeCell ref="R3:R6"/>
    <mergeCell ref="R21:R24"/>
    <mergeCell ref="Q2:R2"/>
    <mergeCell ref="Q20:R20"/>
    <mergeCell ref="A21:A24"/>
    <mergeCell ref="M2:N2"/>
    <mergeCell ref="J1:Q1"/>
    <mergeCell ref="J19:Q19"/>
    <mergeCell ref="A1:I1"/>
    <mergeCell ref="A19:I19"/>
    <mergeCell ref="A3:A6"/>
  </mergeCells>
  <phoneticPr fontId="8" type="noConversion"/>
  <printOptions horizontalCentered="1" gridLinesSet="0"/>
  <pageMargins left="1.2204724409448819" right="1.2204724409448819" top="1.0236220472440944" bottom="2.3622047244094491" header="0" footer="0"/>
  <pageSetup paperSize="9" scale="71" orientation="portrait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22"/>
  <sheetViews>
    <sheetView view="pageBreakPreview" zoomScale="95" zoomScaleSheetLayoutView="95" workbookViewId="0">
      <pane xSplit="1" ySplit="6" topLeftCell="B7" activePane="bottomRight" state="frozen"/>
      <selection activeCell="B12" sqref="B12"/>
      <selection pane="topRight" activeCell="B12" sqref="B12"/>
      <selection pane="bottomLeft" activeCell="B12" sqref="B12"/>
      <selection pane="bottomRight" activeCell="V15" sqref="V15"/>
    </sheetView>
  </sheetViews>
  <sheetFormatPr defaultRowHeight="17.25"/>
  <cols>
    <col min="1" max="1" width="9.375" style="712" customWidth="1"/>
    <col min="2" max="2" width="8.625" style="305" customWidth="1"/>
    <col min="3" max="3" width="11.125" style="305" customWidth="1"/>
    <col min="4" max="6" width="9.25" style="305" customWidth="1"/>
    <col min="7" max="7" width="10.75" style="305" customWidth="1"/>
    <col min="8" max="8" width="9.25" style="305" customWidth="1"/>
    <col min="9" max="9" width="7.625" style="305" customWidth="1"/>
    <col min="10" max="11" width="7.125" style="305" customWidth="1"/>
    <col min="12" max="12" width="7.125" style="710" customWidth="1"/>
    <col min="13" max="13" width="8" style="305" customWidth="1"/>
    <col min="14" max="14" width="8" style="710" customWidth="1"/>
    <col min="15" max="16" width="7.125" style="710" customWidth="1"/>
    <col min="17" max="17" width="7.875" style="710" customWidth="1"/>
    <col min="18" max="18" width="10.25" style="305" customWidth="1"/>
    <col min="19" max="19" width="6" style="710" customWidth="1"/>
    <col min="20" max="16384" width="9" style="710"/>
  </cols>
  <sheetData>
    <row r="1" spans="1:18" s="680" customFormat="1" ht="20.100000000000001" customHeight="1">
      <c r="A1" s="1151" t="s">
        <v>1056</v>
      </c>
      <c r="B1" s="1151"/>
      <c r="C1" s="1151"/>
      <c r="D1" s="1151"/>
      <c r="E1" s="1151"/>
      <c r="F1" s="1151"/>
      <c r="G1" s="1151"/>
      <c r="H1" s="1151"/>
      <c r="I1" s="1152" t="s">
        <v>506</v>
      </c>
      <c r="J1" s="1152"/>
      <c r="K1" s="1152"/>
      <c r="L1" s="1152"/>
      <c r="M1" s="1152"/>
      <c r="N1" s="1152"/>
      <c r="O1" s="1152"/>
      <c r="P1" s="1152"/>
      <c r="Q1" s="1152"/>
      <c r="R1" s="1152"/>
    </row>
    <row r="2" spans="1:18" s="684" customFormat="1" ht="20.100000000000001" customHeight="1" thickBot="1">
      <c r="A2" s="681" t="s">
        <v>70</v>
      </c>
      <c r="B2" s="682"/>
      <c r="C2" s="682"/>
      <c r="D2" s="360"/>
      <c r="E2" s="682"/>
      <c r="F2" s="682"/>
      <c r="G2" s="360"/>
      <c r="H2" s="682"/>
      <c r="I2" s="683"/>
      <c r="J2" s="682"/>
      <c r="K2" s="682"/>
      <c r="L2" s="683"/>
      <c r="M2" s="682"/>
      <c r="N2" s="683"/>
      <c r="O2" s="683"/>
      <c r="P2" s="683"/>
      <c r="Q2" s="683"/>
      <c r="R2" s="361" t="s">
        <v>71</v>
      </c>
    </row>
    <row r="3" spans="1:18" s="685" customFormat="1" ht="20.100000000000001" customHeight="1" thickTop="1">
      <c r="B3" s="451" t="s">
        <v>72</v>
      </c>
      <c r="C3" s="451" t="s">
        <v>73</v>
      </c>
      <c r="D3" s="686" t="s">
        <v>74</v>
      </c>
      <c r="E3" s="686"/>
      <c r="F3" s="686"/>
      <c r="G3" s="686"/>
      <c r="H3" s="535"/>
      <c r="I3" s="536" t="s">
        <v>75</v>
      </c>
      <c r="J3" s="686"/>
      <c r="K3" s="686"/>
      <c r="L3" s="686"/>
      <c r="M3" s="686"/>
      <c r="N3" s="686"/>
      <c r="O3" s="686"/>
      <c r="P3" s="686"/>
      <c r="Q3" s="687"/>
      <c r="R3" s="700"/>
    </row>
    <row r="4" spans="1:18" s="685" customFormat="1" ht="20.100000000000001" customHeight="1">
      <c r="A4" s="685" t="s">
        <v>41</v>
      </c>
      <c r="B4" s="460"/>
      <c r="C4" s="460"/>
      <c r="D4" s="1136"/>
      <c r="E4" s="549" t="s">
        <v>76</v>
      </c>
      <c r="F4" s="549" t="s">
        <v>77</v>
      </c>
      <c r="G4" s="549" t="s">
        <v>78</v>
      </c>
      <c r="H4" s="549" t="s">
        <v>43</v>
      </c>
      <c r="I4" s="1185"/>
      <c r="J4" s="1184" t="s">
        <v>512</v>
      </c>
      <c r="K4" s="1184" t="s">
        <v>507</v>
      </c>
      <c r="L4" s="1184" t="s">
        <v>508</v>
      </c>
      <c r="M4" s="1184" t="s">
        <v>510</v>
      </c>
      <c r="N4" s="1184" t="s">
        <v>539</v>
      </c>
      <c r="O4" s="1184" t="s">
        <v>509</v>
      </c>
      <c r="P4" s="1184" t="s">
        <v>79</v>
      </c>
      <c r="Q4" s="1184" t="s">
        <v>511</v>
      </c>
      <c r="R4" s="1183" t="s">
        <v>655</v>
      </c>
    </row>
    <row r="5" spans="1:18" s="685" customFormat="1" ht="20.100000000000001" customHeight="1">
      <c r="A5" s="685" t="s">
        <v>654</v>
      </c>
      <c r="B5" s="460"/>
      <c r="C5" s="459"/>
      <c r="D5" s="1137"/>
      <c r="E5" s="460"/>
      <c r="F5" s="460"/>
      <c r="G5" s="460"/>
      <c r="H5" s="460"/>
      <c r="I5" s="1185"/>
      <c r="J5" s="1185"/>
      <c r="K5" s="1185"/>
      <c r="L5" s="1185"/>
      <c r="M5" s="1185"/>
      <c r="N5" s="1185"/>
      <c r="O5" s="1185"/>
      <c r="P5" s="1185"/>
      <c r="Q5" s="1185"/>
      <c r="R5" s="1183"/>
    </row>
    <row r="6" spans="1:18" s="685" customFormat="1" ht="30" customHeight="1">
      <c r="A6" s="388"/>
      <c r="B6" s="479" t="s">
        <v>653</v>
      </c>
      <c r="C6" s="572" t="s">
        <v>652</v>
      </c>
      <c r="D6" s="1138"/>
      <c r="E6" s="479" t="s">
        <v>651</v>
      </c>
      <c r="F6" s="479" t="s">
        <v>650</v>
      </c>
      <c r="G6" s="479" t="s">
        <v>649</v>
      </c>
      <c r="H6" s="479" t="s">
        <v>648</v>
      </c>
      <c r="I6" s="1186"/>
      <c r="J6" s="1186"/>
      <c r="K6" s="1186"/>
      <c r="L6" s="1186"/>
      <c r="M6" s="1186"/>
      <c r="N6" s="1186"/>
      <c r="O6" s="1186"/>
      <c r="P6" s="1186"/>
      <c r="Q6" s="1186"/>
      <c r="R6" s="388"/>
    </row>
    <row r="7" spans="1:18" s="802" customFormat="1" ht="63.95" customHeight="1">
      <c r="A7" s="685">
        <v>2011</v>
      </c>
      <c r="B7" s="343">
        <f t="shared" ref="B7:B12" si="0">SUM(C7+D7+I7)</f>
        <v>1106</v>
      </c>
      <c r="C7" s="344">
        <v>19</v>
      </c>
      <c r="D7" s="344">
        <v>192</v>
      </c>
      <c r="E7" s="344">
        <v>109</v>
      </c>
      <c r="F7" s="344">
        <v>0</v>
      </c>
      <c r="G7" s="347">
        <v>0</v>
      </c>
      <c r="H7" s="344">
        <v>83</v>
      </c>
      <c r="I7" s="344">
        <v>895</v>
      </c>
      <c r="J7" s="344">
        <v>43</v>
      </c>
      <c r="K7" s="344">
        <v>184</v>
      </c>
      <c r="L7" s="344">
        <v>140</v>
      </c>
      <c r="M7" s="344">
        <v>210</v>
      </c>
      <c r="N7" s="344">
        <v>1</v>
      </c>
      <c r="O7" s="344">
        <v>216</v>
      </c>
      <c r="P7" s="344">
        <v>56</v>
      </c>
      <c r="Q7" s="347">
        <v>0</v>
      </c>
      <c r="R7" s="785">
        <v>2011</v>
      </c>
    </row>
    <row r="8" spans="1:18" s="802" customFormat="1" ht="63.95" customHeight="1">
      <c r="A8" s="721">
        <v>2012</v>
      </c>
      <c r="B8" s="343">
        <f t="shared" si="0"/>
        <v>1168</v>
      </c>
      <c r="C8" s="344">
        <v>21</v>
      </c>
      <c r="D8" s="344">
        <v>191</v>
      </c>
      <c r="E8" s="344">
        <v>110</v>
      </c>
      <c r="F8" s="344">
        <v>0</v>
      </c>
      <c r="G8" s="344">
        <v>0</v>
      </c>
      <c r="H8" s="344">
        <v>81</v>
      </c>
      <c r="I8" s="344">
        <v>956</v>
      </c>
      <c r="J8" s="344">
        <v>41</v>
      </c>
      <c r="K8" s="344">
        <v>215</v>
      </c>
      <c r="L8" s="344">
        <v>143</v>
      </c>
      <c r="M8" s="344">
        <v>207</v>
      </c>
      <c r="N8" s="344">
        <v>1</v>
      </c>
      <c r="O8" s="344">
        <v>284</v>
      </c>
      <c r="P8" s="344">
        <v>65</v>
      </c>
      <c r="Q8" s="344">
        <v>0</v>
      </c>
      <c r="R8" s="803">
        <v>2012</v>
      </c>
    </row>
    <row r="9" spans="1:18" s="802" customFormat="1" ht="63.95" customHeight="1">
      <c r="A9" s="721">
        <v>2013</v>
      </c>
      <c r="B9" s="343">
        <f t="shared" si="0"/>
        <v>1140</v>
      </c>
      <c r="C9" s="344">
        <v>20</v>
      </c>
      <c r="D9" s="344">
        <v>191</v>
      </c>
      <c r="E9" s="344">
        <v>111</v>
      </c>
      <c r="F9" s="344">
        <v>0</v>
      </c>
      <c r="G9" s="344">
        <v>0</v>
      </c>
      <c r="H9" s="344">
        <v>80</v>
      </c>
      <c r="I9" s="344">
        <v>929</v>
      </c>
      <c r="J9" s="344">
        <v>50</v>
      </c>
      <c r="K9" s="344">
        <v>230</v>
      </c>
      <c r="L9" s="344">
        <v>129</v>
      </c>
      <c r="M9" s="344">
        <v>199</v>
      </c>
      <c r="N9" s="344">
        <v>1</v>
      </c>
      <c r="O9" s="344">
        <v>255</v>
      </c>
      <c r="P9" s="344">
        <v>65</v>
      </c>
      <c r="Q9" s="344">
        <v>0</v>
      </c>
      <c r="R9" s="803">
        <v>2013</v>
      </c>
    </row>
    <row r="10" spans="1:18" s="802" customFormat="1" ht="63.95" customHeight="1">
      <c r="A10" s="721">
        <v>2014</v>
      </c>
      <c r="B10" s="343">
        <f t="shared" si="0"/>
        <v>1103</v>
      </c>
      <c r="C10" s="344">
        <v>22</v>
      </c>
      <c r="D10" s="344">
        <v>197</v>
      </c>
      <c r="E10" s="344">
        <v>122</v>
      </c>
      <c r="F10" s="344">
        <v>0</v>
      </c>
      <c r="G10" s="344">
        <v>0</v>
      </c>
      <c r="H10" s="344">
        <v>75</v>
      </c>
      <c r="I10" s="344">
        <v>884</v>
      </c>
      <c r="J10" s="344">
        <v>63</v>
      </c>
      <c r="K10" s="344">
        <v>228</v>
      </c>
      <c r="L10" s="344">
        <v>124</v>
      </c>
      <c r="M10" s="344">
        <v>185</v>
      </c>
      <c r="N10" s="344">
        <v>1</v>
      </c>
      <c r="O10" s="344">
        <v>214</v>
      </c>
      <c r="P10" s="344">
        <v>69</v>
      </c>
      <c r="Q10" s="344">
        <v>0</v>
      </c>
      <c r="R10" s="803">
        <v>2014</v>
      </c>
    </row>
    <row r="11" spans="1:18" s="802" customFormat="1" ht="63.95" customHeight="1">
      <c r="A11" s="721">
        <v>2015</v>
      </c>
      <c r="B11" s="343">
        <f t="shared" si="0"/>
        <v>1100</v>
      </c>
      <c r="C11" s="344">
        <v>25</v>
      </c>
      <c r="D11" s="344">
        <v>200</v>
      </c>
      <c r="E11" s="344">
        <v>125</v>
      </c>
      <c r="F11" s="344">
        <v>0</v>
      </c>
      <c r="G11" s="344">
        <v>0</v>
      </c>
      <c r="H11" s="344">
        <v>75</v>
      </c>
      <c r="I11" s="344">
        <v>875</v>
      </c>
      <c r="J11" s="344">
        <v>64</v>
      </c>
      <c r="K11" s="344">
        <v>242</v>
      </c>
      <c r="L11" s="344">
        <v>123</v>
      </c>
      <c r="M11" s="344">
        <v>178</v>
      </c>
      <c r="N11" s="344">
        <v>1</v>
      </c>
      <c r="O11" s="344">
        <v>196</v>
      </c>
      <c r="P11" s="344">
        <v>71</v>
      </c>
      <c r="Q11" s="344">
        <v>0</v>
      </c>
      <c r="R11" s="803">
        <v>2015</v>
      </c>
    </row>
    <row r="12" spans="1:18" s="802" customFormat="1" ht="63.95" customHeight="1">
      <c r="A12" s="721">
        <v>2016</v>
      </c>
      <c r="B12" s="343">
        <f t="shared" si="0"/>
        <v>1067</v>
      </c>
      <c r="C12" s="344">
        <v>23</v>
      </c>
      <c r="D12" s="344">
        <v>201</v>
      </c>
      <c r="E12" s="344">
        <v>124</v>
      </c>
      <c r="F12" s="344">
        <v>0</v>
      </c>
      <c r="G12" s="344">
        <v>0</v>
      </c>
      <c r="H12" s="344">
        <v>77</v>
      </c>
      <c r="I12" s="344">
        <v>843</v>
      </c>
      <c r="J12" s="344">
        <v>64</v>
      </c>
      <c r="K12" s="344">
        <v>230</v>
      </c>
      <c r="L12" s="344">
        <v>114</v>
      </c>
      <c r="M12" s="344">
        <v>167</v>
      </c>
      <c r="N12" s="344">
        <v>1</v>
      </c>
      <c r="O12" s="344">
        <v>198</v>
      </c>
      <c r="P12" s="344">
        <v>69</v>
      </c>
      <c r="Q12" s="344">
        <v>0</v>
      </c>
      <c r="R12" s="803">
        <v>2016</v>
      </c>
    </row>
    <row r="13" spans="1:18" s="802" customFormat="1" ht="63.95" customHeight="1">
      <c r="A13" s="721">
        <v>2017</v>
      </c>
      <c r="B13" s="343">
        <v>1046</v>
      </c>
      <c r="C13" s="344">
        <v>22</v>
      </c>
      <c r="D13" s="344">
        <v>195</v>
      </c>
      <c r="E13" s="344">
        <v>121</v>
      </c>
      <c r="F13" s="344">
        <v>0</v>
      </c>
      <c r="G13" s="344">
        <v>0</v>
      </c>
      <c r="H13" s="344">
        <v>74</v>
      </c>
      <c r="I13" s="344">
        <v>829</v>
      </c>
      <c r="J13" s="344">
        <v>69</v>
      </c>
      <c r="K13" s="344">
        <v>209</v>
      </c>
      <c r="L13" s="344">
        <v>114</v>
      </c>
      <c r="M13" s="344">
        <v>162</v>
      </c>
      <c r="N13" s="344">
        <v>1</v>
      </c>
      <c r="O13" s="344">
        <v>206</v>
      </c>
      <c r="P13" s="344">
        <v>68</v>
      </c>
      <c r="Q13" s="344">
        <v>0</v>
      </c>
      <c r="R13" s="803">
        <v>2017</v>
      </c>
    </row>
    <row r="14" spans="1:18" s="802" customFormat="1" ht="63.95" customHeight="1">
      <c r="A14" s="724">
        <v>2018</v>
      </c>
      <c r="B14" s="343">
        <v>1064</v>
      </c>
      <c r="C14" s="344">
        <v>22</v>
      </c>
      <c r="D14" s="344">
        <v>195</v>
      </c>
      <c r="E14" s="344">
        <v>121</v>
      </c>
      <c r="F14" s="344" t="s">
        <v>897</v>
      </c>
      <c r="G14" s="344" t="s">
        <v>898</v>
      </c>
      <c r="H14" s="344">
        <v>74</v>
      </c>
      <c r="I14" s="344">
        <v>847</v>
      </c>
      <c r="J14" s="344">
        <v>78</v>
      </c>
      <c r="K14" s="344">
        <v>217</v>
      </c>
      <c r="L14" s="344">
        <v>112</v>
      </c>
      <c r="M14" s="344">
        <v>159</v>
      </c>
      <c r="N14" s="344">
        <v>1</v>
      </c>
      <c r="O14" s="344">
        <v>209</v>
      </c>
      <c r="P14" s="344">
        <v>71</v>
      </c>
      <c r="Q14" s="344" t="s">
        <v>899</v>
      </c>
      <c r="R14" s="803">
        <v>2018</v>
      </c>
    </row>
    <row r="15" spans="1:18" s="804" customFormat="1" ht="63.95" customHeight="1">
      <c r="A15" s="721">
        <v>2019</v>
      </c>
      <c r="B15" s="344">
        <f t="shared" ref="B15" si="1">SUM(C15:D15,I15)</f>
        <v>1086</v>
      </c>
      <c r="C15" s="344">
        <v>24</v>
      </c>
      <c r="D15" s="344">
        <f>SUM(E15:H15)</f>
        <v>201</v>
      </c>
      <c r="E15" s="344">
        <v>127</v>
      </c>
      <c r="F15" s="344">
        <v>0</v>
      </c>
      <c r="G15" s="344">
        <v>0</v>
      </c>
      <c r="H15" s="344">
        <v>74</v>
      </c>
      <c r="I15" s="344">
        <f>SUM(J15:Q15)</f>
        <v>861</v>
      </c>
      <c r="J15" s="344">
        <v>83</v>
      </c>
      <c r="K15" s="344">
        <v>218</v>
      </c>
      <c r="L15" s="344">
        <v>110</v>
      </c>
      <c r="M15" s="344">
        <v>157</v>
      </c>
      <c r="N15" s="344">
        <v>1</v>
      </c>
      <c r="O15" s="344">
        <v>221</v>
      </c>
      <c r="P15" s="344">
        <v>71</v>
      </c>
      <c r="Q15" s="344">
        <v>0</v>
      </c>
      <c r="R15" s="803">
        <v>2019</v>
      </c>
    </row>
    <row r="16" spans="1:18" s="804" customFormat="1" ht="63.95" customHeight="1">
      <c r="A16" s="996">
        <v>2020</v>
      </c>
      <c r="B16" s="497">
        <v>1098</v>
      </c>
      <c r="C16" s="497">
        <v>23</v>
      </c>
      <c r="D16" s="497">
        <v>210</v>
      </c>
      <c r="E16" s="497">
        <v>128</v>
      </c>
      <c r="F16" s="497">
        <v>9</v>
      </c>
      <c r="G16" s="497">
        <v>0</v>
      </c>
      <c r="H16" s="497">
        <v>73</v>
      </c>
      <c r="I16" s="497">
        <v>865</v>
      </c>
      <c r="J16" s="497">
        <v>93</v>
      </c>
      <c r="K16" s="497">
        <v>214</v>
      </c>
      <c r="L16" s="497">
        <v>106</v>
      </c>
      <c r="M16" s="497">
        <v>149</v>
      </c>
      <c r="N16" s="497">
        <v>1</v>
      </c>
      <c r="O16" s="497">
        <v>230</v>
      </c>
      <c r="P16" s="497">
        <v>72</v>
      </c>
      <c r="Q16" s="497">
        <v>0</v>
      </c>
      <c r="R16" s="1003">
        <v>2020</v>
      </c>
    </row>
    <row r="17" spans="1:18" s="700" customFormat="1" ht="14.1" customHeight="1">
      <c r="A17" s="502" t="s">
        <v>850</v>
      </c>
      <c r="B17" s="503"/>
      <c r="C17" s="503"/>
      <c r="D17" s="503"/>
      <c r="E17" s="503"/>
      <c r="F17" s="503"/>
      <c r="G17" s="503"/>
      <c r="H17" s="503"/>
      <c r="J17" s="503"/>
      <c r="K17" s="503"/>
      <c r="M17" s="503"/>
      <c r="R17" s="506" t="s">
        <v>849</v>
      </c>
    </row>
    <row r="18" spans="1:18" ht="12" customHeight="1">
      <c r="A18" s="805"/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M18" s="357"/>
      <c r="R18" s="330"/>
    </row>
    <row r="19" spans="1:18" ht="12" customHeight="1">
      <c r="A19" s="711"/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M19" s="357"/>
      <c r="R19" s="330"/>
    </row>
    <row r="20" spans="1:18" ht="12" customHeight="1">
      <c r="A20" s="710"/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M20" s="357"/>
      <c r="R20" s="330"/>
    </row>
    <row r="21" spans="1:18" ht="12" customHeight="1">
      <c r="A21" s="710"/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M21" s="357"/>
      <c r="R21" s="330"/>
    </row>
    <row r="22" spans="1:18">
      <c r="A22" s="710"/>
      <c r="R22" s="330"/>
    </row>
  </sheetData>
  <mergeCells count="13">
    <mergeCell ref="A1:H1"/>
    <mergeCell ref="I1:R1"/>
    <mergeCell ref="R4:R5"/>
    <mergeCell ref="Q4:Q6"/>
    <mergeCell ref="M4:M6"/>
    <mergeCell ref="N4:N6"/>
    <mergeCell ref="O4:O6"/>
    <mergeCell ref="P4:P6"/>
    <mergeCell ref="I4:I6"/>
    <mergeCell ref="J4:J6"/>
    <mergeCell ref="K4:K6"/>
    <mergeCell ref="L4:L6"/>
    <mergeCell ref="D4:D6"/>
  </mergeCells>
  <phoneticPr fontId="8" type="noConversion"/>
  <printOptions horizontalCentered="1"/>
  <pageMargins left="1.2204724409448819" right="1.2204724409448819" top="1.0236220472440944" bottom="2.3622047244094491" header="0" footer="0"/>
  <pageSetup paperSize="9" scale="68" pageOrder="overThenDown" orientation="portrait" r:id="rId1"/>
  <headerFooter alignWithMargins="0"/>
  <colBreaks count="1" manualBreakCount="1">
    <brk id="8" max="14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 tint="-0.499984740745262"/>
  </sheetPr>
  <dimension ref="A1:T115"/>
  <sheetViews>
    <sheetView view="pageBreakPreview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14" sqref="S14"/>
    </sheetView>
  </sheetViews>
  <sheetFormatPr defaultRowHeight="17.25"/>
  <cols>
    <col min="1" max="1" width="6.375" style="305" customWidth="1"/>
    <col min="2" max="2" width="9.75" style="305" customWidth="1"/>
    <col min="3" max="3" width="7.75" style="305" customWidth="1"/>
    <col min="4" max="4" width="8.25" style="307" customWidth="1"/>
    <col min="5" max="5" width="9.75" style="307" customWidth="1"/>
    <col min="6" max="6" width="6.625" style="307" customWidth="1"/>
    <col min="7" max="7" width="10.5" style="307" customWidth="1"/>
    <col min="8" max="8" width="8.625" style="307" customWidth="1"/>
    <col min="9" max="9" width="10.5" style="307" customWidth="1"/>
    <col min="10" max="19" width="7.375" style="307" customWidth="1"/>
    <col min="20" max="20" width="7.25" style="307" customWidth="1"/>
    <col min="21" max="16384" width="9" style="307"/>
  </cols>
  <sheetData>
    <row r="1" spans="1:20" s="313" customFormat="1" ht="20.100000000000001" customHeight="1">
      <c r="A1" s="310" t="s">
        <v>1057</v>
      </c>
      <c r="B1" s="310"/>
      <c r="C1" s="310"/>
      <c r="D1" s="311"/>
      <c r="E1" s="311"/>
      <c r="F1" s="311"/>
      <c r="G1" s="311"/>
      <c r="H1" s="311"/>
      <c r="I1" s="311"/>
      <c r="J1" s="311" t="s">
        <v>541</v>
      </c>
      <c r="K1" s="414"/>
      <c r="L1" s="311"/>
      <c r="M1" s="311"/>
      <c r="N1" s="311"/>
      <c r="O1" s="311"/>
      <c r="P1" s="311"/>
      <c r="Q1" s="311"/>
      <c r="R1" s="311"/>
      <c r="S1" s="311"/>
      <c r="T1" s="311"/>
    </row>
    <row r="2" spans="1:20" s="319" customFormat="1" ht="20.100000000000001" customHeight="1" thickBot="1">
      <c r="A2" s="360" t="s">
        <v>97</v>
      </c>
      <c r="B2" s="360"/>
      <c r="C2" s="360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361" t="s">
        <v>273</v>
      </c>
    </row>
    <row r="3" spans="1:20" s="575" customFormat="1" ht="21.75" customHeight="1" thickTop="1">
      <c r="A3" s="596"/>
      <c r="B3" s="806" t="s">
        <v>98</v>
      </c>
      <c r="C3" s="807" t="s">
        <v>99</v>
      </c>
      <c r="D3" s="1189" t="s">
        <v>274</v>
      </c>
      <c r="E3" s="1190"/>
      <c r="F3" s="1189" t="s">
        <v>275</v>
      </c>
      <c r="G3" s="1190"/>
      <c r="H3" s="1187" t="s">
        <v>276</v>
      </c>
      <c r="I3" s="1188"/>
      <c r="J3" s="808" t="s">
        <v>659</v>
      </c>
      <c r="K3" s="809"/>
      <c r="L3" s="810"/>
      <c r="M3" s="290"/>
      <c r="N3" s="810" t="s">
        <v>1035</v>
      </c>
      <c r="O3" s="810"/>
      <c r="P3" s="810"/>
      <c r="Q3" s="810"/>
      <c r="R3" s="810"/>
      <c r="S3" s="810"/>
      <c r="T3" s="1117" t="s">
        <v>468</v>
      </c>
    </row>
    <row r="4" spans="1:20" s="575" customFormat="1" ht="26.25" customHeight="1">
      <c r="A4" s="811"/>
      <c r="B4" s="806" t="s">
        <v>100</v>
      </c>
      <c r="C4" s="812" t="s">
        <v>6</v>
      </c>
      <c r="D4" s="813"/>
      <c r="E4" s="814" t="s">
        <v>791</v>
      </c>
      <c r="F4" s="815"/>
      <c r="G4" s="816" t="s">
        <v>101</v>
      </c>
      <c r="H4" s="815"/>
      <c r="I4" s="814" t="s">
        <v>101</v>
      </c>
      <c r="J4" s="285" t="s">
        <v>277</v>
      </c>
      <c r="K4" s="267" t="s">
        <v>278</v>
      </c>
      <c r="L4" s="817" t="s">
        <v>102</v>
      </c>
      <c r="M4" s="817" t="s">
        <v>103</v>
      </c>
      <c r="N4" s="267" t="s">
        <v>254</v>
      </c>
      <c r="O4" s="267" t="s">
        <v>104</v>
      </c>
      <c r="P4" s="267" t="s">
        <v>105</v>
      </c>
      <c r="Q4" s="267" t="s">
        <v>106</v>
      </c>
      <c r="R4" s="818" t="s">
        <v>107</v>
      </c>
      <c r="S4" s="267" t="s">
        <v>496</v>
      </c>
      <c r="T4" s="1133"/>
    </row>
    <row r="5" spans="1:20" s="575" customFormat="1" ht="21.75" customHeight="1">
      <c r="A5" s="811"/>
      <c r="B5" s="819" t="s">
        <v>542</v>
      </c>
      <c r="C5" s="820" t="s">
        <v>543</v>
      </c>
      <c r="D5" s="821"/>
      <c r="E5" s="470" t="s">
        <v>544</v>
      </c>
      <c r="F5" s="822"/>
      <c r="G5" s="465" t="s">
        <v>279</v>
      </c>
      <c r="H5" s="822"/>
      <c r="I5" s="470" t="s">
        <v>279</v>
      </c>
      <c r="J5" s="468" t="s">
        <v>545</v>
      </c>
      <c r="K5" s="823" t="s">
        <v>545</v>
      </c>
      <c r="L5" s="823" t="s">
        <v>546</v>
      </c>
      <c r="M5" s="276" t="s">
        <v>280</v>
      </c>
      <c r="N5" s="276" t="s">
        <v>256</v>
      </c>
      <c r="O5" s="824"/>
      <c r="P5" s="276"/>
      <c r="Q5" s="276" t="s">
        <v>156</v>
      </c>
      <c r="R5" s="276" t="s">
        <v>281</v>
      </c>
      <c r="S5" s="824"/>
      <c r="T5" s="1133"/>
    </row>
    <row r="6" spans="1:20" s="575" customFormat="1" ht="21.75" customHeight="1">
      <c r="A6" s="825"/>
      <c r="B6" s="826" t="s">
        <v>547</v>
      </c>
      <c r="C6" s="827" t="s">
        <v>548</v>
      </c>
      <c r="D6" s="476" t="s">
        <v>146</v>
      </c>
      <c r="E6" s="422" t="s">
        <v>282</v>
      </c>
      <c r="F6" s="477" t="s">
        <v>264</v>
      </c>
      <c r="G6" s="476" t="s">
        <v>283</v>
      </c>
      <c r="H6" s="476" t="s">
        <v>265</v>
      </c>
      <c r="I6" s="481" t="s">
        <v>283</v>
      </c>
      <c r="J6" s="477" t="s">
        <v>549</v>
      </c>
      <c r="K6" s="476" t="s">
        <v>284</v>
      </c>
      <c r="L6" s="828" t="s">
        <v>550</v>
      </c>
      <c r="M6" s="829" t="s">
        <v>285</v>
      </c>
      <c r="N6" s="476" t="s">
        <v>286</v>
      </c>
      <c r="O6" s="476" t="s">
        <v>287</v>
      </c>
      <c r="P6" s="476" t="s">
        <v>288</v>
      </c>
      <c r="Q6" s="476" t="s">
        <v>286</v>
      </c>
      <c r="R6" s="476" t="s">
        <v>289</v>
      </c>
      <c r="S6" s="476" t="s">
        <v>142</v>
      </c>
      <c r="T6" s="1119"/>
    </row>
    <row r="7" spans="1:20" s="319" customFormat="1" ht="43.9" customHeight="1">
      <c r="A7" s="236">
        <v>2011</v>
      </c>
      <c r="B7" s="830" t="s">
        <v>656</v>
      </c>
      <c r="C7" s="830" t="s">
        <v>656</v>
      </c>
      <c r="D7" s="297">
        <v>852</v>
      </c>
      <c r="E7" s="297" t="s">
        <v>656</v>
      </c>
      <c r="F7" s="297">
        <v>30</v>
      </c>
      <c r="G7" s="297" t="s">
        <v>656</v>
      </c>
      <c r="H7" s="297">
        <v>1235</v>
      </c>
      <c r="I7" s="297" t="s">
        <v>656</v>
      </c>
      <c r="J7" s="297">
        <v>12</v>
      </c>
      <c r="K7" s="297">
        <v>14</v>
      </c>
      <c r="L7" s="297">
        <v>4</v>
      </c>
      <c r="M7" s="831">
        <v>0</v>
      </c>
      <c r="N7" s="297">
        <v>18</v>
      </c>
      <c r="O7" s="297">
        <v>0</v>
      </c>
      <c r="P7" s="297">
        <v>6</v>
      </c>
      <c r="Q7" s="297">
        <v>0</v>
      </c>
      <c r="R7" s="297">
        <v>4</v>
      </c>
      <c r="S7" s="297">
        <v>2</v>
      </c>
      <c r="T7" s="239">
        <v>2011</v>
      </c>
    </row>
    <row r="8" spans="1:20" s="319" customFormat="1" ht="43.9" customHeight="1">
      <c r="A8" s="236">
        <v>2012</v>
      </c>
      <c r="B8" s="830" t="s">
        <v>656</v>
      </c>
      <c r="C8" s="830" t="s">
        <v>656</v>
      </c>
      <c r="D8" s="297">
        <v>912</v>
      </c>
      <c r="E8" s="297" t="s">
        <v>656</v>
      </c>
      <c r="F8" s="297">
        <v>21</v>
      </c>
      <c r="G8" s="297" t="s">
        <v>656</v>
      </c>
      <c r="H8" s="297">
        <v>1486</v>
      </c>
      <c r="I8" s="297" t="s">
        <v>656</v>
      </c>
      <c r="J8" s="297">
        <v>8</v>
      </c>
      <c r="K8" s="297">
        <v>5</v>
      </c>
      <c r="L8" s="297">
        <v>8</v>
      </c>
      <c r="M8" s="831">
        <v>0</v>
      </c>
      <c r="N8" s="297">
        <v>12</v>
      </c>
      <c r="O8" s="297">
        <v>2</v>
      </c>
      <c r="P8" s="297">
        <v>4</v>
      </c>
      <c r="Q8" s="297">
        <v>0</v>
      </c>
      <c r="R8" s="297">
        <v>2</v>
      </c>
      <c r="S8" s="297">
        <v>1</v>
      </c>
      <c r="T8" s="239">
        <v>2012</v>
      </c>
    </row>
    <row r="9" spans="1:20" s="319" customFormat="1" ht="43.9" customHeight="1">
      <c r="A9" s="236">
        <v>2013</v>
      </c>
      <c r="B9" s="832" t="s">
        <v>656</v>
      </c>
      <c r="C9" s="832" t="s">
        <v>656</v>
      </c>
      <c r="D9" s="297">
        <v>961</v>
      </c>
      <c r="E9" s="832" t="s">
        <v>656</v>
      </c>
      <c r="F9" s="297">
        <v>24</v>
      </c>
      <c r="G9" s="832" t="s">
        <v>656</v>
      </c>
      <c r="H9" s="297">
        <v>1493</v>
      </c>
      <c r="I9" s="832" t="s">
        <v>656</v>
      </c>
      <c r="J9" s="297">
        <v>8</v>
      </c>
      <c r="K9" s="297">
        <v>5</v>
      </c>
      <c r="L9" s="297">
        <v>8</v>
      </c>
      <c r="M9" s="832">
        <v>0</v>
      </c>
      <c r="N9" s="297">
        <v>12</v>
      </c>
      <c r="O9" s="297">
        <v>2</v>
      </c>
      <c r="P9" s="297">
        <v>4</v>
      </c>
      <c r="Q9" s="297">
        <v>0</v>
      </c>
      <c r="R9" s="297">
        <v>2</v>
      </c>
      <c r="S9" s="297">
        <v>1</v>
      </c>
      <c r="T9" s="239">
        <v>2013</v>
      </c>
    </row>
    <row r="10" spans="1:20" s="319" customFormat="1" ht="43.9" customHeight="1">
      <c r="A10" s="236">
        <v>2014</v>
      </c>
      <c r="B10" s="832" t="s">
        <v>656</v>
      </c>
      <c r="C10" s="832" t="s">
        <v>656</v>
      </c>
      <c r="D10" s="297">
        <v>1062</v>
      </c>
      <c r="E10" s="832" t="s">
        <v>656</v>
      </c>
      <c r="F10" s="297">
        <v>27</v>
      </c>
      <c r="G10" s="832" t="s">
        <v>656</v>
      </c>
      <c r="H10" s="297">
        <v>1664</v>
      </c>
      <c r="I10" s="832" t="s">
        <v>656</v>
      </c>
      <c r="J10" s="297">
        <v>5</v>
      </c>
      <c r="K10" s="297">
        <v>18</v>
      </c>
      <c r="L10" s="297">
        <v>4</v>
      </c>
      <c r="M10" s="832">
        <v>0</v>
      </c>
      <c r="N10" s="297">
        <v>12</v>
      </c>
      <c r="O10" s="297">
        <v>1</v>
      </c>
      <c r="P10" s="297">
        <v>9</v>
      </c>
      <c r="Q10" s="297">
        <v>1</v>
      </c>
      <c r="R10" s="297">
        <v>1</v>
      </c>
      <c r="S10" s="297">
        <v>3</v>
      </c>
      <c r="T10" s="239">
        <v>2014</v>
      </c>
    </row>
    <row r="11" spans="1:20" s="319" customFormat="1" ht="43.9" customHeight="1">
      <c r="A11" s="236">
        <v>2015</v>
      </c>
      <c r="B11" s="832" t="s">
        <v>656</v>
      </c>
      <c r="C11" s="832" t="s">
        <v>656</v>
      </c>
      <c r="D11" s="297">
        <v>1050</v>
      </c>
      <c r="E11" s="832" t="s">
        <v>656</v>
      </c>
      <c r="F11" s="297">
        <v>26</v>
      </c>
      <c r="G11" s="832" t="s">
        <v>656</v>
      </c>
      <c r="H11" s="297">
        <v>1646</v>
      </c>
      <c r="I11" s="832" t="s">
        <v>656</v>
      </c>
      <c r="J11" s="297">
        <v>5</v>
      </c>
      <c r="K11" s="297">
        <v>17</v>
      </c>
      <c r="L11" s="297">
        <v>4</v>
      </c>
      <c r="M11" s="832">
        <v>0</v>
      </c>
      <c r="N11" s="297">
        <v>14</v>
      </c>
      <c r="O11" s="297">
        <v>2</v>
      </c>
      <c r="P11" s="297">
        <v>5</v>
      </c>
      <c r="Q11" s="297">
        <v>0</v>
      </c>
      <c r="R11" s="297">
        <v>3</v>
      </c>
      <c r="S11" s="297">
        <v>2</v>
      </c>
      <c r="T11" s="239">
        <v>2015</v>
      </c>
    </row>
    <row r="12" spans="1:20" s="319" customFormat="1" ht="43.9" customHeight="1">
      <c r="A12" s="236">
        <v>2016</v>
      </c>
      <c r="B12" s="832" t="s">
        <v>656</v>
      </c>
      <c r="C12" s="832" t="s">
        <v>656</v>
      </c>
      <c r="D12" s="297">
        <v>987</v>
      </c>
      <c r="E12" s="832" t="s">
        <v>656</v>
      </c>
      <c r="F12" s="297">
        <v>14</v>
      </c>
      <c r="G12" s="832" t="s">
        <v>656</v>
      </c>
      <c r="H12" s="297">
        <v>1467</v>
      </c>
      <c r="I12" s="832" t="s">
        <v>656</v>
      </c>
      <c r="J12" s="297">
        <v>4</v>
      </c>
      <c r="K12" s="297">
        <v>8</v>
      </c>
      <c r="L12" s="297">
        <v>2</v>
      </c>
      <c r="M12" s="832">
        <v>0</v>
      </c>
      <c r="N12" s="297">
        <v>6</v>
      </c>
      <c r="O12" s="297">
        <v>2</v>
      </c>
      <c r="P12" s="297">
        <v>4</v>
      </c>
      <c r="Q12" s="297">
        <v>0</v>
      </c>
      <c r="R12" s="297">
        <v>2</v>
      </c>
      <c r="S12" s="297">
        <v>0</v>
      </c>
      <c r="T12" s="239">
        <v>2016</v>
      </c>
    </row>
    <row r="13" spans="1:20" s="319" customFormat="1" ht="43.9" customHeight="1">
      <c r="A13" s="236">
        <v>2017</v>
      </c>
      <c r="B13" s="832" t="s">
        <v>656</v>
      </c>
      <c r="C13" s="832" t="s">
        <v>656</v>
      </c>
      <c r="D13" s="297">
        <v>1033</v>
      </c>
      <c r="E13" s="832" t="s">
        <v>656</v>
      </c>
      <c r="F13" s="297">
        <v>15</v>
      </c>
      <c r="G13" s="832" t="s">
        <v>656</v>
      </c>
      <c r="H13" s="297">
        <v>1531</v>
      </c>
      <c r="I13" s="832" t="s">
        <v>656</v>
      </c>
      <c r="J13" s="297">
        <v>5</v>
      </c>
      <c r="K13" s="297">
        <v>4</v>
      </c>
      <c r="L13" s="297">
        <v>6</v>
      </c>
      <c r="M13" s="832">
        <v>0</v>
      </c>
      <c r="N13" s="297">
        <v>8</v>
      </c>
      <c r="O13" s="297">
        <v>1</v>
      </c>
      <c r="P13" s="297">
        <v>4</v>
      </c>
      <c r="Q13" s="297">
        <v>0</v>
      </c>
      <c r="R13" s="297">
        <v>2</v>
      </c>
      <c r="S13" s="297">
        <v>0</v>
      </c>
      <c r="T13" s="239">
        <v>2017</v>
      </c>
    </row>
    <row r="14" spans="1:20" s="319" customFormat="1" ht="43.9" customHeight="1">
      <c r="A14" s="236">
        <v>2018</v>
      </c>
      <c r="B14" s="1005" t="s">
        <v>901</v>
      </c>
      <c r="C14" s="832" t="s">
        <v>901</v>
      </c>
      <c r="D14" s="297">
        <v>1080</v>
      </c>
      <c r="E14" s="832" t="s">
        <v>904</v>
      </c>
      <c r="F14" s="297">
        <v>19</v>
      </c>
      <c r="G14" s="832" t="s">
        <v>901</v>
      </c>
      <c r="H14" s="297">
        <v>1600</v>
      </c>
      <c r="I14" s="832" t="s">
        <v>905</v>
      </c>
      <c r="J14" s="297">
        <v>5</v>
      </c>
      <c r="K14" s="297">
        <v>9</v>
      </c>
      <c r="L14" s="297">
        <v>5</v>
      </c>
      <c r="M14" s="832" t="s">
        <v>900</v>
      </c>
      <c r="N14" s="297">
        <v>13</v>
      </c>
      <c r="O14" s="297">
        <v>2</v>
      </c>
      <c r="P14" s="297">
        <v>2</v>
      </c>
      <c r="Q14" s="297" t="s">
        <v>900</v>
      </c>
      <c r="R14" s="297">
        <v>1</v>
      </c>
      <c r="S14" s="297">
        <v>1</v>
      </c>
      <c r="T14" s="239">
        <v>2018</v>
      </c>
    </row>
    <row r="15" spans="1:20" s="376" customFormat="1" ht="43.9" customHeight="1">
      <c r="A15" s="1004">
        <v>2019</v>
      </c>
      <c r="B15" s="832" t="s">
        <v>656</v>
      </c>
      <c r="C15" s="832" t="s">
        <v>656</v>
      </c>
      <c r="D15" s="297">
        <v>1102</v>
      </c>
      <c r="E15" s="832" t="s">
        <v>656</v>
      </c>
      <c r="F15" s="297">
        <v>19</v>
      </c>
      <c r="G15" s="832" t="s">
        <v>656</v>
      </c>
      <c r="H15" s="297">
        <v>1659</v>
      </c>
      <c r="I15" s="832" t="s">
        <v>656</v>
      </c>
      <c r="J15" s="297">
        <v>5</v>
      </c>
      <c r="K15" s="297">
        <v>8</v>
      </c>
      <c r="L15" s="297">
        <v>6</v>
      </c>
      <c r="M15" s="832">
        <v>0</v>
      </c>
      <c r="N15" s="297">
        <v>12</v>
      </c>
      <c r="O15" s="297">
        <v>0</v>
      </c>
      <c r="P15" s="297">
        <v>2</v>
      </c>
      <c r="Q15" s="297">
        <v>0</v>
      </c>
      <c r="R15" s="297">
        <v>2</v>
      </c>
      <c r="S15" s="297">
        <v>3</v>
      </c>
      <c r="T15" s="239">
        <v>2019</v>
      </c>
    </row>
    <row r="16" spans="1:20" s="376" customFormat="1" ht="43.9" customHeight="1">
      <c r="A16" s="1006">
        <v>2020</v>
      </c>
      <c r="B16" s="1010" t="s">
        <v>656</v>
      </c>
      <c r="C16" s="1011" t="s">
        <v>656</v>
      </c>
      <c r="D16" s="1012">
        <v>1010</v>
      </c>
      <c r="E16" s="1011" t="s">
        <v>656</v>
      </c>
      <c r="F16" s="1012">
        <v>13</v>
      </c>
      <c r="G16" s="1011" t="s">
        <v>656</v>
      </c>
      <c r="H16" s="1012">
        <v>1489</v>
      </c>
      <c r="I16" s="1011" t="s">
        <v>656</v>
      </c>
      <c r="J16" s="1007">
        <v>9</v>
      </c>
      <c r="K16" s="1007">
        <v>1</v>
      </c>
      <c r="L16" s="1007">
        <v>3</v>
      </c>
      <c r="M16" s="1008">
        <v>0</v>
      </c>
      <c r="N16" s="1007">
        <v>6</v>
      </c>
      <c r="O16" s="1007">
        <v>0</v>
      </c>
      <c r="P16" s="1007">
        <v>1</v>
      </c>
      <c r="Q16" s="1007">
        <v>1</v>
      </c>
      <c r="R16" s="1007">
        <v>1</v>
      </c>
      <c r="S16" s="1007">
        <v>4</v>
      </c>
      <c r="T16" s="1009">
        <v>2020</v>
      </c>
    </row>
    <row r="17" spans="1:20" s="833" customFormat="1" ht="14.1" customHeight="1">
      <c r="A17" s="502" t="s">
        <v>850</v>
      </c>
      <c r="B17" s="284"/>
      <c r="C17" s="284"/>
      <c r="D17" s="383"/>
      <c r="E17" s="383"/>
      <c r="G17" s="562"/>
      <c r="H17" s="834"/>
      <c r="I17" s="562"/>
      <c r="J17" s="834"/>
      <c r="K17" s="834"/>
      <c r="L17" s="834"/>
      <c r="M17" s="835"/>
      <c r="N17" s="834"/>
      <c r="O17" s="834"/>
      <c r="P17" s="834"/>
      <c r="Q17" s="834"/>
      <c r="R17" s="834"/>
      <c r="S17" s="834"/>
      <c r="T17" s="506" t="s">
        <v>849</v>
      </c>
    </row>
    <row r="18" spans="1:20" s="376" customFormat="1" ht="16.5" customHeight="1">
      <c r="A18" s="834" t="s">
        <v>705</v>
      </c>
      <c r="B18" s="836"/>
      <c r="C18" s="836"/>
      <c r="D18" s="837"/>
      <c r="E18" s="838"/>
      <c r="F18" s="566"/>
      <c r="G18" s="839"/>
      <c r="H18" s="840"/>
      <c r="I18" s="839"/>
      <c r="J18" s="566"/>
      <c r="K18" s="566"/>
      <c r="L18" s="566"/>
      <c r="M18" s="841"/>
      <c r="N18" s="566"/>
      <c r="O18" s="566"/>
      <c r="P18" s="566"/>
      <c r="Q18" s="566"/>
      <c r="R18" s="566"/>
      <c r="S18" s="566"/>
      <c r="T18" s="307"/>
    </row>
    <row r="19" spans="1:20" s="376" customFormat="1" ht="16.5" customHeight="1">
      <c r="A19" s="307"/>
      <c r="B19" s="307"/>
      <c r="C19" s="307"/>
      <c r="D19" s="566"/>
      <c r="E19" s="839"/>
      <c r="F19" s="566"/>
      <c r="G19" s="839"/>
      <c r="H19" s="840"/>
      <c r="I19" s="839"/>
      <c r="J19" s="566"/>
      <c r="K19" s="566"/>
      <c r="L19" s="566"/>
      <c r="M19" s="841"/>
      <c r="N19" s="566"/>
      <c r="O19" s="566"/>
      <c r="P19" s="566"/>
      <c r="Q19" s="566"/>
      <c r="R19" s="566"/>
      <c r="S19" s="566"/>
      <c r="T19" s="307"/>
    </row>
    <row r="20" spans="1:20" s="376" customFormat="1" ht="16.5" customHeight="1">
      <c r="A20" s="307"/>
      <c r="B20" s="307"/>
      <c r="C20" s="307"/>
      <c r="D20" s="566"/>
      <c r="E20" s="839"/>
      <c r="F20" s="566"/>
      <c r="G20" s="839"/>
      <c r="H20" s="840"/>
      <c r="I20" s="839"/>
      <c r="J20" s="566"/>
      <c r="K20" s="566"/>
      <c r="L20" s="566"/>
      <c r="M20" s="841"/>
      <c r="N20" s="566"/>
      <c r="O20" s="566"/>
      <c r="P20" s="566"/>
      <c r="Q20" s="566"/>
      <c r="R20" s="566"/>
      <c r="S20" s="566"/>
      <c r="T20" s="307"/>
    </row>
    <row r="21" spans="1:20" s="376" customFormat="1" ht="16.5" customHeight="1">
      <c r="A21" s="307"/>
      <c r="B21" s="307"/>
      <c r="C21" s="307"/>
      <c r="D21" s="566"/>
      <c r="E21" s="839"/>
      <c r="F21" s="566"/>
      <c r="G21" s="839"/>
      <c r="H21" s="566"/>
      <c r="I21" s="839"/>
      <c r="J21" s="566"/>
      <c r="K21" s="566"/>
      <c r="L21" s="566"/>
      <c r="M21" s="841"/>
      <c r="N21" s="566"/>
      <c r="O21" s="566"/>
      <c r="P21" s="566"/>
      <c r="Q21" s="566"/>
      <c r="R21" s="566"/>
      <c r="S21" s="566"/>
      <c r="T21" s="307"/>
    </row>
    <row r="22" spans="1:20" s="376" customFormat="1" ht="16.5" customHeight="1">
      <c r="A22" s="307"/>
      <c r="B22" s="307"/>
      <c r="C22" s="307"/>
      <c r="D22" s="566"/>
      <c r="E22" s="839"/>
      <c r="F22" s="566"/>
      <c r="G22" s="307"/>
      <c r="H22" s="307"/>
      <c r="I22" s="839"/>
      <c r="J22" s="566"/>
      <c r="K22" s="566"/>
      <c r="L22" s="566"/>
      <c r="M22" s="841"/>
      <c r="N22" s="566"/>
      <c r="O22" s="566"/>
      <c r="P22" s="566"/>
      <c r="Q22" s="566"/>
      <c r="R22" s="566"/>
      <c r="S22" s="566"/>
      <c r="T22" s="307"/>
    </row>
    <row r="23" spans="1:20" s="376" customFormat="1" ht="16.5" customHeight="1">
      <c r="A23" s="307"/>
      <c r="B23" s="307"/>
      <c r="C23" s="307"/>
      <c r="D23" s="566"/>
      <c r="E23" s="307"/>
      <c r="F23" s="566"/>
      <c r="G23" s="307"/>
      <c r="H23" s="307"/>
      <c r="I23" s="839"/>
      <c r="J23" s="566"/>
      <c r="K23" s="566"/>
      <c r="L23" s="566"/>
      <c r="M23" s="841"/>
      <c r="N23" s="566"/>
      <c r="O23" s="566"/>
      <c r="P23" s="566"/>
      <c r="Q23" s="566"/>
      <c r="R23" s="566"/>
      <c r="S23" s="566"/>
      <c r="T23" s="307"/>
    </row>
    <row r="24" spans="1:20" s="376" customFormat="1" ht="16.5" customHeight="1">
      <c r="A24" s="307"/>
      <c r="B24" s="307"/>
      <c r="C24" s="307"/>
      <c r="D24" s="566"/>
      <c r="E24" s="307"/>
      <c r="F24" s="566"/>
      <c r="G24" s="307"/>
      <c r="H24" s="307"/>
      <c r="I24" s="839"/>
      <c r="J24" s="566"/>
      <c r="K24" s="566"/>
      <c r="L24" s="566"/>
      <c r="M24" s="841"/>
      <c r="N24" s="566"/>
      <c r="O24" s="566"/>
      <c r="P24" s="566"/>
      <c r="Q24" s="566"/>
      <c r="R24" s="566"/>
      <c r="S24" s="566"/>
      <c r="T24" s="307"/>
    </row>
    <row r="25" spans="1:20" s="376" customFormat="1" ht="39" customHeight="1">
      <c r="A25" s="307"/>
      <c r="B25" s="307"/>
      <c r="C25" s="307"/>
      <c r="D25" s="566"/>
      <c r="E25" s="307"/>
      <c r="F25" s="566"/>
      <c r="G25" s="307"/>
      <c r="H25" s="307"/>
      <c r="I25" s="839"/>
      <c r="J25" s="566"/>
      <c r="K25" s="566"/>
      <c r="L25" s="566"/>
      <c r="M25" s="841"/>
      <c r="N25" s="566"/>
      <c r="O25" s="566"/>
      <c r="P25" s="566"/>
      <c r="Q25" s="566"/>
      <c r="R25" s="566"/>
      <c r="S25" s="566"/>
      <c r="T25" s="307"/>
    </row>
    <row r="26" spans="1:20" s="376" customFormat="1" ht="39" customHeight="1">
      <c r="A26" s="307"/>
      <c r="B26" s="307"/>
      <c r="C26" s="307"/>
      <c r="D26" s="566"/>
      <c r="E26" s="307"/>
      <c r="F26" s="566"/>
      <c r="G26" s="307"/>
      <c r="H26" s="307"/>
      <c r="I26" s="839"/>
      <c r="J26" s="566"/>
      <c r="K26" s="566"/>
      <c r="L26" s="566"/>
      <c r="M26" s="841"/>
      <c r="N26" s="566"/>
      <c r="O26" s="566"/>
      <c r="P26" s="566"/>
      <c r="Q26" s="566"/>
      <c r="R26" s="566"/>
      <c r="S26" s="566"/>
      <c r="T26" s="307"/>
    </row>
    <row r="27" spans="1:20" s="376" customFormat="1" ht="39" customHeight="1">
      <c r="A27" s="307"/>
      <c r="B27" s="307"/>
      <c r="C27" s="307"/>
      <c r="D27" s="566"/>
      <c r="E27" s="307"/>
      <c r="F27" s="566"/>
      <c r="G27" s="307"/>
      <c r="H27" s="307"/>
      <c r="I27" s="839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307"/>
    </row>
    <row r="28" spans="1:20" s="376" customFormat="1" ht="39" customHeight="1">
      <c r="A28" s="307"/>
      <c r="B28" s="307"/>
      <c r="C28" s="307"/>
      <c r="D28" s="566"/>
      <c r="E28" s="307"/>
      <c r="F28" s="566"/>
      <c r="G28" s="307"/>
      <c r="H28" s="307"/>
      <c r="I28" s="839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307"/>
    </row>
    <row r="29" spans="1:20" ht="9.75" customHeight="1">
      <c r="A29" s="307"/>
      <c r="B29" s="307"/>
      <c r="C29" s="307"/>
      <c r="D29" s="566"/>
      <c r="F29" s="566"/>
    </row>
    <row r="30" spans="1:20" ht="15.75" customHeight="1">
      <c r="A30" s="307"/>
      <c r="B30" s="307"/>
      <c r="C30" s="307"/>
      <c r="D30" s="566"/>
      <c r="F30" s="566"/>
    </row>
    <row r="31" spans="1:20">
      <c r="A31" s="307"/>
      <c r="B31" s="307"/>
      <c r="C31" s="307"/>
      <c r="D31" s="566"/>
      <c r="F31" s="566"/>
    </row>
    <row r="32" spans="1:20">
      <c r="A32" s="307"/>
      <c r="B32" s="307"/>
      <c r="C32" s="307"/>
      <c r="D32" s="566"/>
      <c r="F32" s="566"/>
    </row>
    <row r="33" spans="1:6">
      <c r="A33" s="307"/>
      <c r="B33" s="307"/>
      <c r="C33" s="307"/>
      <c r="D33" s="566"/>
      <c r="F33" s="566"/>
    </row>
    <row r="34" spans="1:6">
      <c r="A34" s="307"/>
      <c r="B34" s="307"/>
      <c r="C34" s="307"/>
      <c r="D34" s="566"/>
      <c r="F34" s="566"/>
    </row>
    <row r="35" spans="1:6">
      <c r="A35" s="307"/>
      <c r="B35" s="307"/>
      <c r="C35" s="307"/>
      <c r="D35" s="566"/>
      <c r="F35" s="566"/>
    </row>
    <row r="36" spans="1:6">
      <c r="A36" s="307"/>
      <c r="B36" s="307"/>
      <c r="C36" s="307"/>
      <c r="D36" s="566"/>
      <c r="F36" s="566"/>
    </row>
    <row r="37" spans="1:6">
      <c r="A37" s="307"/>
      <c r="B37" s="307"/>
      <c r="C37" s="307"/>
      <c r="D37" s="566"/>
      <c r="F37" s="566"/>
    </row>
    <row r="38" spans="1:6">
      <c r="A38" s="307"/>
      <c r="B38" s="307"/>
      <c r="C38" s="307"/>
      <c r="D38" s="566"/>
    </row>
    <row r="39" spans="1:6">
      <c r="A39" s="307"/>
      <c r="B39" s="307"/>
      <c r="C39" s="307"/>
      <c r="D39" s="566"/>
    </row>
    <row r="40" spans="1:6">
      <c r="A40" s="307"/>
      <c r="B40" s="307"/>
      <c r="C40" s="307"/>
      <c r="D40" s="566"/>
    </row>
    <row r="41" spans="1:6">
      <c r="A41" s="307"/>
      <c r="B41" s="307"/>
      <c r="C41" s="307"/>
      <c r="D41" s="566"/>
    </row>
    <row r="42" spans="1:6">
      <c r="A42" s="307"/>
      <c r="B42" s="307"/>
      <c r="C42" s="307"/>
      <c r="D42" s="566"/>
    </row>
    <row r="43" spans="1:6">
      <c r="A43" s="307"/>
      <c r="B43" s="307"/>
      <c r="C43" s="307"/>
      <c r="D43" s="566"/>
    </row>
    <row r="44" spans="1:6">
      <c r="A44" s="307"/>
      <c r="B44" s="307"/>
      <c r="C44" s="307"/>
    </row>
    <row r="45" spans="1:6">
      <c r="A45" s="307"/>
      <c r="B45" s="307"/>
      <c r="C45" s="307"/>
    </row>
    <row r="46" spans="1:6">
      <c r="A46" s="307"/>
      <c r="B46" s="307"/>
      <c r="C46" s="307"/>
    </row>
    <row r="47" spans="1:6">
      <c r="A47" s="307"/>
      <c r="B47" s="307"/>
      <c r="C47" s="307"/>
    </row>
    <row r="48" spans="1:6">
      <c r="A48" s="307"/>
      <c r="B48" s="307"/>
      <c r="C48" s="307"/>
    </row>
    <row r="49" spans="1:3">
      <c r="A49" s="307"/>
      <c r="B49" s="307"/>
      <c r="C49" s="307"/>
    </row>
    <row r="50" spans="1:3">
      <c r="A50" s="307"/>
      <c r="B50" s="307"/>
      <c r="C50" s="307"/>
    </row>
    <row r="51" spans="1:3">
      <c r="A51" s="307"/>
      <c r="B51" s="307"/>
      <c r="C51" s="307"/>
    </row>
    <row r="52" spans="1:3">
      <c r="A52" s="307"/>
      <c r="B52" s="307"/>
      <c r="C52" s="307"/>
    </row>
    <row r="53" spans="1:3">
      <c r="A53" s="307"/>
      <c r="B53" s="307"/>
      <c r="C53" s="307"/>
    </row>
    <row r="54" spans="1:3">
      <c r="A54" s="307"/>
      <c r="B54" s="307"/>
      <c r="C54" s="307"/>
    </row>
    <row r="55" spans="1:3">
      <c r="A55" s="307"/>
      <c r="B55" s="307"/>
      <c r="C55" s="307"/>
    </row>
    <row r="56" spans="1:3">
      <c r="A56" s="307"/>
      <c r="B56" s="307"/>
      <c r="C56" s="307"/>
    </row>
    <row r="57" spans="1:3">
      <c r="A57" s="307"/>
      <c r="B57" s="307"/>
      <c r="C57" s="307"/>
    </row>
    <row r="58" spans="1:3">
      <c r="A58" s="307"/>
      <c r="B58" s="307"/>
      <c r="C58" s="307"/>
    </row>
    <row r="59" spans="1:3">
      <c r="A59" s="307"/>
      <c r="B59" s="307"/>
      <c r="C59" s="307"/>
    </row>
    <row r="60" spans="1:3">
      <c r="A60" s="307"/>
      <c r="B60" s="307"/>
      <c r="C60" s="307"/>
    </row>
    <row r="61" spans="1:3">
      <c r="A61" s="307"/>
      <c r="B61" s="307"/>
      <c r="C61" s="307"/>
    </row>
    <row r="62" spans="1:3">
      <c r="A62" s="307"/>
      <c r="B62" s="307"/>
      <c r="C62" s="307"/>
    </row>
    <row r="63" spans="1:3">
      <c r="A63" s="307"/>
      <c r="B63" s="307"/>
      <c r="C63" s="307"/>
    </row>
    <row r="64" spans="1:3">
      <c r="A64" s="307"/>
      <c r="B64" s="307"/>
      <c r="C64" s="307"/>
    </row>
    <row r="65" spans="1:3">
      <c r="A65" s="307"/>
      <c r="B65" s="307"/>
      <c r="C65" s="307"/>
    </row>
    <row r="66" spans="1:3">
      <c r="A66" s="307"/>
      <c r="B66" s="307"/>
      <c r="C66" s="307"/>
    </row>
    <row r="67" spans="1:3">
      <c r="A67" s="307"/>
      <c r="B67" s="307"/>
      <c r="C67" s="307"/>
    </row>
    <row r="68" spans="1:3">
      <c r="A68" s="307"/>
      <c r="B68" s="307"/>
      <c r="C68" s="307"/>
    </row>
    <row r="69" spans="1:3">
      <c r="A69" s="307"/>
      <c r="B69" s="307"/>
      <c r="C69" s="307"/>
    </row>
    <row r="70" spans="1:3">
      <c r="A70" s="307"/>
      <c r="B70" s="307"/>
      <c r="C70" s="307"/>
    </row>
    <row r="71" spans="1:3">
      <c r="A71" s="307"/>
      <c r="B71" s="307"/>
      <c r="C71" s="307"/>
    </row>
    <row r="72" spans="1:3">
      <c r="A72" s="307"/>
      <c r="B72" s="307"/>
      <c r="C72" s="307"/>
    </row>
    <row r="73" spans="1:3">
      <c r="A73" s="307"/>
      <c r="B73" s="307"/>
      <c r="C73" s="307"/>
    </row>
    <row r="74" spans="1:3">
      <c r="A74" s="307"/>
      <c r="B74" s="307"/>
      <c r="C74" s="307"/>
    </row>
    <row r="75" spans="1:3">
      <c r="A75" s="307"/>
      <c r="B75" s="307"/>
      <c r="C75" s="307"/>
    </row>
    <row r="76" spans="1:3">
      <c r="A76" s="307"/>
      <c r="B76" s="307"/>
      <c r="C76" s="307"/>
    </row>
    <row r="77" spans="1:3">
      <c r="A77" s="307"/>
      <c r="B77" s="307"/>
      <c r="C77" s="307"/>
    </row>
    <row r="78" spans="1:3">
      <c r="A78" s="307"/>
      <c r="B78" s="307"/>
      <c r="C78" s="307"/>
    </row>
    <row r="79" spans="1:3">
      <c r="A79" s="307"/>
      <c r="B79" s="307"/>
      <c r="C79" s="307"/>
    </row>
    <row r="80" spans="1:3">
      <c r="A80" s="307"/>
      <c r="B80" s="307"/>
      <c r="C80" s="307"/>
    </row>
    <row r="81" spans="1:3">
      <c r="A81" s="307"/>
      <c r="B81" s="307"/>
      <c r="C81" s="307"/>
    </row>
    <row r="82" spans="1:3">
      <c r="A82" s="307"/>
      <c r="B82" s="307"/>
      <c r="C82" s="307"/>
    </row>
    <row r="83" spans="1:3">
      <c r="A83" s="307"/>
      <c r="B83" s="307"/>
      <c r="C83" s="307"/>
    </row>
    <row r="84" spans="1:3">
      <c r="A84" s="307"/>
      <c r="B84" s="307"/>
      <c r="C84" s="307"/>
    </row>
    <row r="85" spans="1:3">
      <c r="A85" s="307"/>
      <c r="B85" s="307"/>
      <c r="C85" s="307"/>
    </row>
    <row r="86" spans="1:3">
      <c r="A86" s="307"/>
      <c r="B86" s="307"/>
      <c r="C86" s="307"/>
    </row>
    <row r="87" spans="1:3">
      <c r="A87" s="307"/>
      <c r="B87" s="307"/>
      <c r="C87" s="307"/>
    </row>
    <row r="88" spans="1:3">
      <c r="A88" s="307"/>
      <c r="B88" s="307"/>
      <c r="C88" s="307"/>
    </row>
    <row r="89" spans="1:3">
      <c r="A89" s="307"/>
      <c r="B89" s="307"/>
      <c r="C89" s="307"/>
    </row>
    <row r="90" spans="1:3">
      <c r="A90" s="307"/>
      <c r="B90" s="307"/>
      <c r="C90" s="307"/>
    </row>
    <row r="91" spans="1:3">
      <c r="A91" s="307"/>
      <c r="B91" s="307"/>
      <c r="C91" s="307"/>
    </row>
    <row r="92" spans="1:3">
      <c r="A92" s="307"/>
      <c r="B92" s="307"/>
      <c r="C92" s="307"/>
    </row>
    <row r="93" spans="1:3">
      <c r="A93" s="307"/>
      <c r="B93" s="307"/>
      <c r="C93" s="307"/>
    </row>
    <row r="94" spans="1:3">
      <c r="A94" s="307"/>
      <c r="B94" s="307"/>
      <c r="C94" s="307"/>
    </row>
    <row r="95" spans="1:3">
      <c r="A95" s="307"/>
      <c r="B95" s="307"/>
      <c r="C95" s="307"/>
    </row>
    <row r="96" spans="1:3">
      <c r="A96" s="307"/>
      <c r="B96" s="307"/>
      <c r="C96" s="307"/>
    </row>
    <row r="97" spans="1:3">
      <c r="A97" s="307"/>
      <c r="B97" s="307"/>
      <c r="C97" s="307"/>
    </row>
    <row r="98" spans="1:3">
      <c r="A98" s="307"/>
      <c r="B98" s="307"/>
      <c r="C98" s="307"/>
    </row>
    <row r="99" spans="1:3">
      <c r="A99" s="307"/>
      <c r="B99" s="307"/>
      <c r="C99" s="307"/>
    </row>
    <row r="100" spans="1:3">
      <c r="A100" s="307"/>
      <c r="B100" s="307"/>
      <c r="C100" s="307"/>
    </row>
    <row r="101" spans="1:3">
      <c r="A101" s="307"/>
      <c r="B101" s="307"/>
      <c r="C101" s="307"/>
    </row>
    <row r="102" spans="1:3">
      <c r="A102" s="307"/>
      <c r="B102" s="307"/>
      <c r="C102" s="307"/>
    </row>
    <row r="103" spans="1:3">
      <c r="A103" s="307"/>
      <c r="B103" s="307"/>
      <c r="C103" s="307"/>
    </row>
    <row r="104" spans="1:3">
      <c r="A104" s="307"/>
      <c r="B104" s="307"/>
      <c r="C104" s="307"/>
    </row>
    <row r="105" spans="1:3">
      <c r="A105" s="307"/>
      <c r="B105" s="307"/>
      <c r="C105" s="307"/>
    </row>
    <row r="106" spans="1:3">
      <c r="A106" s="307"/>
      <c r="B106" s="307"/>
      <c r="C106" s="307"/>
    </row>
    <row r="107" spans="1:3">
      <c r="A107" s="307"/>
      <c r="B107" s="307"/>
      <c r="C107" s="307"/>
    </row>
    <row r="108" spans="1:3">
      <c r="A108" s="307"/>
      <c r="B108" s="307"/>
      <c r="C108" s="307"/>
    </row>
    <row r="109" spans="1:3">
      <c r="A109" s="307"/>
      <c r="B109" s="307"/>
      <c r="C109" s="307"/>
    </row>
    <row r="110" spans="1:3">
      <c r="A110" s="307"/>
      <c r="B110" s="307"/>
      <c r="C110" s="307"/>
    </row>
    <row r="111" spans="1:3">
      <c r="A111" s="307"/>
      <c r="B111" s="307"/>
      <c r="C111" s="307"/>
    </row>
    <row r="112" spans="1:3">
      <c r="A112" s="307"/>
      <c r="B112" s="307"/>
      <c r="C112" s="307"/>
    </row>
    <row r="113" spans="1:3">
      <c r="A113" s="307"/>
      <c r="B113" s="307"/>
      <c r="C113" s="307"/>
    </row>
    <row r="114" spans="1:3">
      <c r="A114" s="307"/>
      <c r="B114" s="307"/>
      <c r="C114" s="307"/>
    </row>
    <row r="115" spans="1:3">
      <c r="A115" s="307"/>
      <c r="B115" s="307"/>
      <c r="C115" s="307"/>
    </row>
  </sheetData>
  <mergeCells count="4">
    <mergeCell ref="T3:T6"/>
    <mergeCell ref="H3:I3"/>
    <mergeCell ref="F3:G3"/>
    <mergeCell ref="D3:E3"/>
  </mergeCells>
  <phoneticPr fontId="11" type="noConversion"/>
  <printOptions horizontalCentered="1" gridLinesSet="0"/>
  <pageMargins left="1.2204724409448819" right="1.2204724409448819" top="1.0236220472440944" bottom="2.3622047244094491" header="0" footer="0"/>
  <pageSetup paperSize="9" scale="79" orientation="portrait" useFirstPageNumber="1" r:id="rId1"/>
  <headerFooter alignWithMargins="0"/>
  <colBreaks count="1" manualBreakCount="1">
    <brk id="9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0" tint="-0.499984740745262"/>
  </sheetPr>
  <dimension ref="A1:Y39"/>
  <sheetViews>
    <sheetView view="pageBreakPreview" zoomScaleSheetLayoutView="100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S36" sqref="S36"/>
    </sheetView>
  </sheetViews>
  <sheetFormatPr defaultRowHeight="17.25"/>
  <cols>
    <col min="1" max="1" width="6.625" style="305" customWidth="1"/>
    <col min="2" max="2" width="8.75" style="305" customWidth="1"/>
    <col min="3" max="3" width="7.375" style="305" customWidth="1"/>
    <col min="4" max="5" width="8.5" style="305" customWidth="1"/>
    <col min="6" max="6" width="7.25" style="305" customWidth="1"/>
    <col min="7" max="7" width="6.875" style="305" customWidth="1"/>
    <col min="8" max="8" width="7.875" style="305" customWidth="1"/>
    <col min="9" max="9" width="6.625" style="305" customWidth="1"/>
    <col min="10" max="10" width="6.5" style="305" customWidth="1"/>
    <col min="11" max="11" width="6" style="305" customWidth="1"/>
    <col min="12" max="12" width="8.25" style="305" customWidth="1"/>
    <col min="13" max="13" width="7.25" style="305" customWidth="1"/>
    <col min="14" max="14" width="6.125" style="305" customWidth="1"/>
    <col min="15" max="15" width="6.75" style="307" customWidth="1"/>
    <col min="16" max="16" width="6.5" style="305" customWidth="1"/>
    <col min="17" max="17" width="8.5" style="305" customWidth="1"/>
    <col min="18" max="18" width="22.75" style="305" customWidth="1"/>
    <col min="19" max="19" width="24.25" style="305" customWidth="1"/>
    <col min="20" max="20" width="20.625" style="305" customWidth="1"/>
    <col min="21" max="21" width="16.25" style="305" customWidth="1"/>
    <col min="22" max="22" width="15" style="305" customWidth="1"/>
    <col min="23" max="23" width="16.25" style="305" customWidth="1"/>
    <col min="24" max="24" width="15.75" style="305" customWidth="1"/>
    <col min="25" max="25" width="14" style="305" customWidth="1"/>
    <col min="26" max="16384" width="9" style="307"/>
  </cols>
  <sheetData>
    <row r="1" spans="1:25" s="313" customFormat="1" ht="20.100000000000001" customHeight="1">
      <c r="A1" s="310" t="s">
        <v>1058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414"/>
      <c r="M1" s="414"/>
      <c r="N1" s="414"/>
      <c r="O1" s="311"/>
      <c r="P1" s="310"/>
      <c r="Q1" s="310" t="s">
        <v>1059</v>
      </c>
      <c r="R1" s="310"/>
      <c r="S1" s="310"/>
      <c r="T1" s="310"/>
      <c r="U1" s="1191" t="s">
        <v>551</v>
      </c>
      <c r="V1" s="1191"/>
      <c r="W1" s="1191"/>
      <c r="X1" s="1191"/>
      <c r="Y1" s="1191"/>
    </row>
    <row r="2" spans="1:25" s="319" customFormat="1" ht="20.100000000000001" customHeight="1" thickBot="1">
      <c r="A2" s="416" t="s">
        <v>433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264" t="s">
        <v>236</v>
      </c>
      <c r="Q2" s="360" t="s">
        <v>433</v>
      </c>
      <c r="R2" s="360"/>
      <c r="S2" s="360"/>
      <c r="T2" s="360"/>
      <c r="U2" s="842"/>
      <c r="V2" s="843"/>
      <c r="W2" s="843"/>
      <c r="X2" s="843"/>
      <c r="Y2" s="361" t="s">
        <v>236</v>
      </c>
    </row>
    <row r="3" spans="1:25" s="319" customFormat="1" ht="20.25" customHeight="1" thickTop="1">
      <c r="A3" s="1098" t="s">
        <v>108</v>
      </c>
      <c r="B3" s="278" t="s">
        <v>660</v>
      </c>
      <c r="C3" s="1195" t="s">
        <v>109</v>
      </c>
      <c r="D3" s="1061"/>
      <c r="E3" s="1061"/>
      <c r="F3" s="1061"/>
      <c r="G3" s="1061"/>
      <c r="H3" s="1061"/>
      <c r="I3" s="270"/>
      <c r="J3" s="417"/>
      <c r="K3" s="270" t="s">
        <v>110</v>
      </c>
      <c r="L3" s="270"/>
      <c r="M3" s="270"/>
      <c r="N3" s="844"/>
      <c r="O3" s="270"/>
      <c r="P3" s="1192" t="s">
        <v>111</v>
      </c>
      <c r="Q3" s="1098" t="s">
        <v>145</v>
      </c>
      <c r="R3" s="1065" t="s">
        <v>661</v>
      </c>
      <c r="S3" s="1063"/>
      <c r="T3" s="1063"/>
      <c r="U3" s="324" t="s">
        <v>137</v>
      </c>
      <c r="V3" s="324"/>
      <c r="W3" s="324"/>
      <c r="X3" s="324"/>
      <c r="Y3" s="1093" t="s">
        <v>147</v>
      </c>
    </row>
    <row r="4" spans="1:25" s="319" customFormat="1" ht="21" customHeight="1">
      <c r="A4" s="1099"/>
      <c r="B4" s="277"/>
      <c r="C4" s="279" t="s">
        <v>112</v>
      </c>
      <c r="D4" s="1018" t="s">
        <v>1087</v>
      </c>
      <c r="E4" s="327" t="s">
        <v>1042</v>
      </c>
      <c r="F4" s="845" t="s">
        <v>290</v>
      </c>
      <c r="G4" s="327" t="s">
        <v>291</v>
      </c>
      <c r="H4" s="327" t="s">
        <v>292</v>
      </c>
      <c r="I4" s="327" t="s">
        <v>113</v>
      </c>
      <c r="J4" s="327" t="s">
        <v>2</v>
      </c>
      <c r="K4" s="327" t="s">
        <v>114</v>
      </c>
      <c r="L4" s="325" t="s">
        <v>254</v>
      </c>
      <c r="M4" s="327" t="s">
        <v>255</v>
      </c>
      <c r="N4" s="846" t="s">
        <v>115</v>
      </c>
      <c r="O4" s="265" t="s">
        <v>365</v>
      </c>
      <c r="P4" s="1193"/>
      <c r="Q4" s="1099"/>
      <c r="R4" s="507" t="s">
        <v>374</v>
      </c>
      <c r="S4" s="507" t="s">
        <v>375</v>
      </c>
      <c r="T4" s="685" t="s">
        <v>116</v>
      </c>
      <c r="U4" s="507" t="s">
        <v>117</v>
      </c>
      <c r="V4" s="507" t="s">
        <v>118</v>
      </c>
      <c r="W4" s="507" t="s">
        <v>293</v>
      </c>
      <c r="X4" s="507" t="s">
        <v>467</v>
      </c>
      <c r="Y4" s="1094"/>
    </row>
    <row r="5" spans="1:25" s="850" customFormat="1" ht="18" customHeight="1">
      <c r="A5" s="1099"/>
      <c r="B5" s="274"/>
      <c r="C5" s="1017" t="s">
        <v>119</v>
      </c>
      <c r="D5" s="1019"/>
      <c r="E5" s="329" t="s">
        <v>1043</v>
      </c>
      <c r="F5" s="847" t="s">
        <v>120</v>
      </c>
      <c r="G5" s="847" t="s">
        <v>121</v>
      </c>
      <c r="H5" s="847"/>
      <c r="I5" s="327" t="s">
        <v>552</v>
      </c>
      <c r="J5" s="848"/>
      <c r="K5" s="329"/>
      <c r="L5" s="329" t="s">
        <v>256</v>
      </c>
      <c r="M5" s="848"/>
      <c r="N5" s="849"/>
      <c r="O5" s="333" t="s">
        <v>122</v>
      </c>
      <c r="P5" s="1193"/>
      <c r="Q5" s="1099"/>
      <c r="R5" s="507"/>
      <c r="S5" s="507"/>
      <c r="T5" s="507"/>
      <c r="U5" s="507"/>
      <c r="V5" s="507" t="s">
        <v>294</v>
      </c>
      <c r="W5" s="462"/>
      <c r="X5" s="685"/>
      <c r="Y5" s="1094"/>
    </row>
    <row r="6" spans="1:25" s="850" customFormat="1" ht="26.25" customHeight="1">
      <c r="A6" s="1100"/>
      <c r="B6" s="851" t="s">
        <v>146</v>
      </c>
      <c r="C6" s="336" t="s">
        <v>123</v>
      </c>
      <c r="D6" s="1020" t="s">
        <v>1088</v>
      </c>
      <c r="E6" s="852" t="s">
        <v>1044</v>
      </c>
      <c r="F6" s="852" t="s">
        <v>124</v>
      </c>
      <c r="G6" s="852" t="s">
        <v>125</v>
      </c>
      <c r="H6" s="852" t="s">
        <v>126</v>
      </c>
      <c r="I6" s="853" t="s">
        <v>127</v>
      </c>
      <c r="J6" s="854" t="s">
        <v>479</v>
      </c>
      <c r="K6" s="852" t="s">
        <v>128</v>
      </c>
      <c r="L6" s="854" t="s">
        <v>129</v>
      </c>
      <c r="M6" s="854" t="s">
        <v>131</v>
      </c>
      <c r="N6" s="337" t="s">
        <v>130</v>
      </c>
      <c r="O6" s="408" t="s">
        <v>479</v>
      </c>
      <c r="P6" s="1194"/>
      <c r="Q6" s="1100"/>
      <c r="R6" s="324" t="s">
        <v>148</v>
      </c>
      <c r="S6" s="324" t="s">
        <v>376</v>
      </c>
      <c r="T6" s="388" t="s">
        <v>142</v>
      </c>
      <c r="U6" s="324" t="s">
        <v>149</v>
      </c>
      <c r="V6" s="324" t="s">
        <v>295</v>
      </c>
      <c r="W6" s="324" t="s">
        <v>296</v>
      </c>
      <c r="X6" s="388" t="s">
        <v>142</v>
      </c>
      <c r="Y6" s="1095"/>
    </row>
    <row r="7" spans="1:25" s="319" customFormat="1" ht="44.65" customHeight="1">
      <c r="A7" s="370">
        <v>2011</v>
      </c>
      <c r="B7" s="343">
        <v>70773</v>
      </c>
      <c r="C7" s="344">
        <v>34</v>
      </c>
      <c r="D7" s="344">
        <v>29854</v>
      </c>
      <c r="E7" s="344"/>
      <c r="F7" s="344">
        <v>1074</v>
      </c>
      <c r="G7" s="344">
        <v>264</v>
      </c>
      <c r="H7" s="344">
        <v>35909</v>
      </c>
      <c r="I7" s="831">
        <v>1367</v>
      </c>
      <c r="J7" s="297">
        <v>2049</v>
      </c>
      <c r="K7" s="297">
        <v>4644</v>
      </c>
      <c r="L7" s="297">
        <v>51884</v>
      </c>
      <c r="M7" s="297">
        <v>12329</v>
      </c>
      <c r="N7" s="297">
        <v>1075</v>
      </c>
      <c r="O7" s="855">
        <v>841</v>
      </c>
      <c r="P7" s="489">
        <v>2011</v>
      </c>
      <c r="Q7" s="370">
        <v>2011</v>
      </c>
      <c r="R7" s="343">
        <v>6428</v>
      </c>
      <c r="S7" s="344">
        <v>63783</v>
      </c>
      <c r="T7" s="487">
        <v>562</v>
      </c>
      <c r="U7" s="487">
        <v>1370</v>
      </c>
      <c r="V7" s="487">
        <v>0</v>
      </c>
      <c r="W7" s="344">
        <v>5217</v>
      </c>
      <c r="X7" s="344">
        <v>64186</v>
      </c>
      <c r="Y7" s="371">
        <v>2011</v>
      </c>
    </row>
    <row r="8" spans="1:25" s="319" customFormat="1" ht="44.65" customHeight="1">
      <c r="A8" s="370">
        <v>2012</v>
      </c>
      <c r="B8" s="343">
        <v>71643</v>
      </c>
      <c r="C8" s="344">
        <v>32</v>
      </c>
      <c r="D8" s="344">
        <v>34920</v>
      </c>
      <c r="E8" s="344"/>
      <c r="F8" s="344">
        <v>1073</v>
      </c>
      <c r="G8" s="344">
        <v>184</v>
      </c>
      <c r="H8" s="344">
        <v>33438</v>
      </c>
      <c r="I8" s="831">
        <v>585</v>
      </c>
      <c r="J8" s="297">
        <v>1180</v>
      </c>
      <c r="K8" s="297">
        <v>4313</v>
      </c>
      <c r="L8" s="297">
        <v>54574</v>
      </c>
      <c r="M8" s="297">
        <v>11678</v>
      </c>
      <c r="N8" s="297">
        <v>404</v>
      </c>
      <c r="O8" s="855">
        <v>674</v>
      </c>
      <c r="P8" s="489">
        <v>2012</v>
      </c>
      <c r="Q8" s="370">
        <v>2012</v>
      </c>
      <c r="R8" s="343">
        <v>6460</v>
      </c>
      <c r="S8" s="344">
        <v>64885</v>
      </c>
      <c r="T8" s="487">
        <v>298</v>
      </c>
      <c r="U8" s="487">
        <v>1275</v>
      </c>
      <c r="V8" s="487">
        <v>0</v>
      </c>
      <c r="W8" s="344">
        <v>2566</v>
      </c>
      <c r="X8" s="344">
        <v>67802</v>
      </c>
      <c r="Y8" s="371">
        <v>2012</v>
      </c>
    </row>
    <row r="9" spans="1:25" s="319" customFormat="1" ht="44.65" customHeight="1">
      <c r="A9" s="370">
        <v>2013</v>
      </c>
      <c r="B9" s="343">
        <v>69780</v>
      </c>
      <c r="C9" s="344">
        <v>30</v>
      </c>
      <c r="D9" s="344">
        <v>38040</v>
      </c>
      <c r="E9" s="344"/>
      <c r="F9" s="344">
        <v>1037</v>
      </c>
      <c r="G9" s="344">
        <v>197</v>
      </c>
      <c r="H9" s="344">
        <v>27026</v>
      </c>
      <c r="I9" s="831">
        <v>1068</v>
      </c>
      <c r="J9" s="297">
        <v>2128</v>
      </c>
      <c r="K9" s="297">
        <v>4043</v>
      </c>
      <c r="L9" s="297">
        <v>52609</v>
      </c>
      <c r="M9" s="297">
        <v>11937</v>
      </c>
      <c r="N9" s="297">
        <v>396</v>
      </c>
      <c r="O9" s="855">
        <v>795</v>
      </c>
      <c r="P9" s="489">
        <v>2013</v>
      </c>
      <c r="Q9" s="370">
        <v>2013</v>
      </c>
      <c r="R9" s="343">
        <v>6045</v>
      </c>
      <c r="S9" s="344">
        <v>63519</v>
      </c>
      <c r="T9" s="487">
        <v>216</v>
      </c>
      <c r="U9" s="487">
        <v>1250</v>
      </c>
      <c r="V9" s="344">
        <v>0</v>
      </c>
      <c r="W9" s="344">
        <v>4023</v>
      </c>
      <c r="X9" s="344">
        <v>64507</v>
      </c>
      <c r="Y9" s="371">
        <v>2013</v>
      </c>
    </row>
    <row r="10" spans="1:25" s="319" customFormat="1" ht="44.65" customHeight="1">
      <c r="A10" s="370">
        <v>2014</v>
      </c>
      <c r="B10" s="343">
        <v>77738</v>
      </c>
      <c r="C10" s="344">
        <v>98</v>
      </c>
      <c r="D10" s="344">
        <v>38520</v>
      </c>
      <c r="E10" s="344"/>
      <c r="F10" s="344">
        <v>1247</v>
      </c>
      <c r="G10" s="344">
        <v>258</v>
      </c>
      <c r="H10" s="344">
        <v>31211</v>
      </c>
      <c r="I10" s="831">
        <v>1138</v>
      </c>
      <c r="J10" s="297">
        <v>4730</v>
      </c>
      <c r="K10" s="297">
        <v>4146</v>
      </c>
      <c r="L10" s="297">
        <v>57961</v>
      </c>
      <c r="M10" s="297">
        <v>13279</v>
      </c>
      <c r="N10" s="297">
        <v>1060</v>
      </c>
      <c r="O10" s="855">
        <v>1292</v>
      </c>
      <c r="P10" s="489">
        <v>2014</v>
      </c>
      <c r="Q10" s="370">
        <v>2014</v>
      </c>
      <c r="R10" s="343">
        <v>6901</v>
      </c>
      <c r="S10" s="344">
        <v>70712</v>
      </c>
      <c r="T10" s="487">
        <v>125</v>
      </c>
      <c r="U10" s="487">
        <v>1529</v>
      </c>
      <c r="V10" s="344">
        <v>0</v>
      </c>
      <c r="W10" s="344">
        <v>9225</v>
      </c>
      <c r="X10" s="344">
        <v>66984</v>
      </c>
      <c r="Y10" s="371">
        <v>2014</v>
      </c>
    </row>
    <row r="11" spans="1:25" s="319" customFormat="1" ht="44.65" customHeight="1">
      <c r="A11" s="370">
        <v>2015</v>
      </c>
      <c r="B11" s="343">
        <v>89456</v>
      </c>
      <c r="C11" s="344">
        <v>365</v>
      </c>
      <c r="D11" s="344">
        <v>52372</v>
      </c>
      <c r="E11" s="344"/>
      <c r="F11" s="344">
        <v>1119</v>
      </c>
      <c r="G11" s="344">
        <v>306</v>
      </c>
      <c r="H11" s="344">
        <v>25660</v>
      </c>
      <c r="I11" s="831">
        <v>3915</v>
      </c>
      <c r="J11" s="297">
        <v>5016</v>
      </c>
      <c r="K11" s="297">
        <v>4423</v>
      </c>
      <c r="L11" s="297">
        <v>67776</v>
      </c>
      <c r="M11" s="297">
        <v>14097</v>
      </c>
      <c r="N11" s="297">
        <v>1702</v>
      </c>
      <c r="O11" s="855">
        <v>1458</v>
      </c>
      <c r="P11" s="489">
        <v>2015</v>
      </c>
      <c r="Q11" s="370">
        <v>2015</v>
      </c>
      <c r="R11" s="343">
        <v>8302</v>
      </c>
      <c r="S11" s="344">
        <v>80962</v>
      </c>
      <c r="T11" s="487">
        <v>192</v>
      </c>
      <c r="U11" s="487">
        <v>1444</v>
      </c>
      <c r="V11" s="344">
        <v>0</v>
      </c>
      <c r="W11" s="344">
        <v>13947</v>
      </c>
      <c r="X11" s="344">
        <v>74065</v>
      </c>
      <c r="Y11" s="371">
        <v>2015</v>
      </c>
    </row>
    <row r="12" spans="1:25" s="319" customFormat="1" ht="44.65" customHeight="1">
      <c r="A12" s="370">
        <v>2016</v>
      </c>
      <c r="B12" s="343">
        <v>101120</v>
      </c>
      <c r="C12" s="344">
        <v>811</v>
      </c>
      <c r="D12" s="344">
        <v>65502</v>
      </c>
      <c r="E12" s="344"/>
      <c r="F12" s="344">
        <v>1159</v>
      </c>
      <c r="G12" s="344">
        <v>353</v>
      </c>
      <c r="H12" s="344">
        <v>17582</v>
      </c>
      <c r="I12" s="831">
        <v>8170</v>
      </c>
      <c r="J12" s="297">
        <v>6526</v>
      </c>
      <c r="K12" s="297">
        <v>4953</v>
      </c>
      <c r="L12" s="297">
        <v>77468</v>
      </c>
      <c r="M12" s="297">
        <v>16045</v>
      </c>
      <c r="N12" s="297">
        <v>1280</v>
      </c>
      <c r="O12" s="855">
        <v>1374</v>
      </c>
      <c r="P12" s="489">
        <v>2016</v>
      </c>
      <c r="Q12" s="370">
        <v>2016</v>
      </c>
      <c r="R12" s="343">
        <v>9331</v>
      </c>
      <c r="S12" s="344">
        <v>91690</v>
      </c>
      <c r="T12" s="487">
        <v>99</v>
      </c>
      <c r="U12" s="487">
        <v>1554</v>
      </c>
      <c r="V12" s="344">
        <v>0</v>
      </c>
      <c r="W12" s="344">
        <v>19684</v>
      </c>
      <c r="X12" s="344">
        <v>79882</v>
      </c>
      <c r="Y12" s="371">
        <v>2016</v>
      </c>
    </row>
    <row r="13" spans="1:25" s="319" customFormat="1" ht="44.65" customHeight="1">
      <c r="A13" s="370">
        <v>2017</v>
      </c>
      <c r="B13" s="856">
        <v>123701</v>
      </c>
      <c r="C13" s="344">
        <v>214</v>
      </c>
      <c r="D13" s="344">
        <v>101251</v>
      </c>
      <c r="E13" s="344"/>
      <c r="F13" s="344">
        <v>919</v>
      </c>
      <c r="G13" s="344">
        <v>209</v>
      </c>
      <c r="H13" s="344">
        <v>13630</v>
      </c>
      <c r="I13" s="831">
        <v>2714</v>
      </c>
      <c r="J13" s="831">
        <v>4211</v>
      </c>
      <c r="K13" s="297">
        <v>5719</v>
      </c>
      <c r="L13" s="297">
        <v>99453</v>
      </c>
      <c r="M13" s="297">
        <v>17255</v>
      </c>
      <c r="N13" s="297">
        <v>404</v>
      </c>
      <c r="O13" s="855">
        <v>870</v>
      </c>
      <c r="P13" s="489">
        <v>2017</v>
      </c>
      <c r="Q13" s="370">
        <v>2017</v>
      </c>
      <c r="R13" s="343">
        <v>10852</v>
      </c>
      <c r="S13" s="344">
        <v>112772</v>
      </c>
      <c r="T13" s="487">
        <v>77</v>
      </c>
      <c r="U13" s="487">
        <v>1160</v>
      </c>
      <c r="V13" s="344">
        <v>0</v>
      </c>
      <c r="W13" s="344">
        <v>9631</v>
      </c>
      <c r="X13" s="344">
        <v>112910</v>
      </c>
      <c r="Y13" s="371">
        <v>2017</v>
      </c>
    </row>
    <row r="14" spans="1:25" s="319" customFormat="1" ht="44.65" customHeight="1">
      <c r="A14" s="489">
        <v>2018</v>
      </c>
      <c r="B14" s="1013">
        <v>170206</v>
      </c>
      <c r="C14" s="344">
        <v>225</v>
      </c>
      <c r="D14" s="344">
        <v>141994</v>
      </c>
      <c r="E14" s="344"/>
      <c r="F14" s="344">
        <v>839</v>
      </c>
      <c r="G14" s="344">
        <v>193</v>
      </c>
      <c r="H14" s="344">
        <v>20521</v>
      </c>
      <c r="I14" s="831">
        <v>3498</v>
      </c>
      <c r="J14" s="831">
        <v>2548</v>
      </c>
      <c r="K14" s="297">
        <v>7346</v>
      </c>
      <c r="L14" s="297">
        <v>134181</v>
      </c>
      <c r="M14" s="297">
        <v>26860</v>
      </c>
      <c r="N14" s="297">
        <v>334</v>
      </c>
      <c r="O14" s="855">
        <v>1485</v>
      </c>
      <c r="P14" s="370">
        <v>2018</v>
      </c>
      <c r="Q14" s="980">
        <v>2018</v>
      </c>
      <c r="R14" s="344">
        <v>14073</v>
      </c>
      <c r="S14" s="344">
        <v>156051</v>
      </c>
      <c r="T14" s="487">
        <v>82</v>
      </c>
      <c r="U14" s="487">
        <v>1074</v>
      </c>
      <c r="V14" s="344" t="s">
        <v>908</v>
      </c>
      <c r="W14" s="344">
        <v>8066</v>
      </c>
      <c r="X14" s="344">
        <v>161066</v>
      </c>
      <c r="Y14" s="371">
        <v>2018</v>
      </c>
    </row>
    <row r="15" spans="1:25" s="376" customFormat="1" ht="44.65" customHeight="1">
      <c r="A15" s="489">
        <v>2019</v>
      </c>
      <c r="B15" s="1013">
        <v>174119</v>
      </c>
      <c r="C15" s="344">
        <v>229</v>
      </c>
      <c r="D15" s="344">
        <v>151123</v>
      </c>
      <c r="E15" s="344">
        <v>450</v>
      </c>
      <c r="F15" s="344">
        <v>710</v>
      </c>
      <c r="G15" s="344">
        <v>160</v>
      </c>
      <c r="H15" s="344">
        <v>15604</v>
      </c>
      <c r="I15" s="831">
        <v>3246</v>
      </c>
      <c r="J15" s="831">
        <v>2597</v>
      </c>
      <c r="K15" s="297">
        <v>6938</v>
      </c>
      <c r="L15" s="297">
        <v>135378</v>
      </c>
      <c r="M15" s="297">
        <v>29262</v>
      </c>
      <c r="N15" s="297">
        <v>439</v>
      </c>
      <c r="O15" s="855">
        <v>1749</v>
      </c>
      <c r="P15" s="489">
        <v>2019</v>
      </c>
      <c r="Q15" s="370">
        <v>2019</v>
      </c>
      <c r="R15" s="344">
        <v>16924</v>
      </c>
      <c r="S15" s="344">
        <v>156780</v>
      </c>
      <c r="T15" s="487">
        <v>62</v>
      </c>
      <c r="U15" s="487">
        <v>949</v>
      </c>
      <c r="V15" s="344">
        <v>2</v>
      </c>
      <c r="W15" s="344">
        <v>10256</v>
      </c>
      <c r="X15" s="344">
        <v>162559</v>
      </c>
      <c r="Y15" s="371">
        <v>2019</v>
      </c>
    </row>
    <row r="16" spans="1:25" s="376" customFormat="1" ht="44.65" customHeight="1">
      <c r="A16" s="981">
        <v>2020</v>
      </c>
      <c r="B16" s="1014">
        <v>147088</v>
      </c>
      <c r="C16" s="497">
        <v>205</v>
      </c>
      <c r="D16" s="497">
        <v>127453</v>
      </c>
      <c r="E16" s="497">
        <v>364</v>
      </c>
      <c r="F16" s="497">
        <v>573</v>
      </c>
      <c r="G16" s="497">
        <v>126</v>
      </c>
      <c r="H16" s="497">
        <v>13839</v>
      </c>
      <c r="I16" s="1015">
        <v>1405</v>
      </c>
      <c r="J16" s="1015">
        <v>3123</v>
      </c>
      <c r="K16" s="1007">
        <v>5186</v>
      </c>
      <c r="L16" s="1007">
        <v>115465</v>
      </c>
      <c r="M16" s="1007">
        <v>23917</v>
      </c>
      <c r="N16" s="1007">
        <v>835</v>
      </c>
      <c r="O16" s="1016">
        <v>1685</v>
      </c>
      <c r="P16" s="981">
        <v>2020</v>
      </c>
      <c r="Q16" s="493">
        <v>2020</v>
      </c>
      <c r="R16" s="497">
        <v>18334</v>
      </c>
      <c r="S16" s="497">
        <v>128711</v>
      </c>
      <c r="T16" s="498">
        <v>43</v>
      </c>
      <c r="U16" s="498">
        <v>730</v>
      </c>
      <c r="V16" s="497"/>
      <c r="W16" s="497">
        <v>9525</v>
      </c>
      <c r="X16" s="497">
        <v>136833</v>
      </c>
      <c r="Y16" s="500">
        <v>2020</v>
      </c>
    </row>
    <row r="17" spans="1:25" s="355" customFormat="1" ht="14.1" customHeight="1">
      <c r="A17" s="502" t="s">
        <v>850</v>
      </c>
      <c r="C17" s="383"/>
      <c r="D17" s="383"/>
      <c r="E17" s="383"/>
      <c r="F17" s="383"/>
      <c r="G17" s="383"/>
      <c r="H17" s="383"/>
      <c r="I17" s="383"/>
      <c r="J17" s="510"/>
      <c r="K17" s="510"/>
      <c r="L17" s="510"/>
      <c r="M17" s="510"/>
      <c r="N17" s="510"/>
      <c r="O17" s="561"/>
      <c r="P17" s="506" t="s">
        <v>849</v>
      </c>
      <c r="Q17" s="502" t="s">
        <v>850</v>
      </c>
      <c r="R17" s="504"/>
      <c r="S17" s="504"/>
      <c r="T17" s="504"/>
      <c r="U17" s="504"/>
      <c r="V17" s="504"/>
      <c r="W17" s="504"/>
      <c r="X17" s="504"/>
      <c r="Y17" s="506" t="s">
        <v>849</v>
      </c>
    </row>
    <row r="18" spans="1:25" ht="15" customHeight="1">
      <c r="B18" s="857"/>
      <c r="C18" s="857"/>
      <c r="D18" s="857"/>
      <c r="E18" s="857"/>
      <c r="F18" s="857"/>
      <c r="G18" s="857"/>
      <c r="H18" s="857"/>
      <c r="W18" s="519"/>
      <c r="X18" s="519"/>
    </row>
    <row r="19" spans="1:25" ht="15" customHeight="1">
      <c r="B19" s="857"/>
      <c r="C19" s="857"/>
      <c r="D19" s="857"/>
      <c r="E19" s="857"/>
      <c r="F19" s="857"/>
      <c r="G19" s="857"/>
      <c r="H19" s="857"/>
      <c r="W19" s="519"/>
      <c r="X19" s="519"/>
    </row>
    <row r="20" spans="1:25" ht="21.75" customHeight="1">
      <c r="B20" s="857"/>
      <c r="C20" s="857"/>
      <c r="D20" s="857"/>
      <c r="E20" s="857"/>
      <c r="F20" s="857"/>
      <c r="G20" s="857"/>
      <c r="H20" s="857"/>
      <c r="W20" s="519"/>
      <c r="X20" s="519"/>
    </row>
    <row r="21" spans="1:25" ht="15" customHeight="1">
      <c r="B21" s="857"/>
      <c r="C21" s="857"/>
      <c r="D21" s="857"/>
      <c r="E21" s="857"/>
      <c r="F21" s="857"/>
      <c r="G21" s="857"/>
      <c r="H21" s="857"/>
      <c r="W21" s="519"/>
      <c r="X21" s="519"/>
    </row>
    <row r="22" spans="1:25" ht="15" customHeight="1">
      <c r="B22" s="857"/>
      <c r="C22" s="857"/>
      <c r="D22" s="857"/>
      <c r="E22" s="857"/>
      <c r="F22" s="857"/>
      <c r="G22" s="857"/>
      <c r="H22" s="857"/>
      <c r="W22" s="519"/>
      <c r="X22" s="519"/>
    </row>
    <row r="23" spans="1:25" ht="15" customHeight="1">
      <c r="B23" s="857"/>
      <c r="C23" s="857"/>
      <c r="D23" s="857"/>
      <c r="E23" s="857"/>
      <c r="F23" s="857"/>
      <c r="G23" s="857"/>
      <c r="H23" s="857"/>
      <c r="W23" s="519"/>
      <c r="X23" s="519"/>
    </row>
    <row r="24" spans="1:25" ht="5.25" customHeight="1">
      <c r="B24" s="857"/>
      <c r="C24" s="857"/>
      <c r="D24" s="857"/>
      <c r="E24" s="857"/>
      <c r="F24" s="857"/>
      <c r="G24" s="857"/>
      <c r="H24" s="857"/>
      <c r="W24" s="519"/>
      <c r="X24" s="519"/>
    </row>
    <row r="25" spans="1:25" ht="15.75" customHeight="1">
      <c r="B25" s="857"/>
      <c r="C25" s="857"/>
      <c r="D25" s="857"/>
      <c r="E25" s="857"/>
      <c r="F25" s="857"/>
      <c r="G25" s="857"/>
      <c r="H25" s="857"/>
      <c r="W25" s="519"/>
      <c r="X25" s="519"/>
    </row>
    <row r="26" spans="1:25" ht="15.75" customHeight="1">
      <c r="B26" s="857"/>
      <c r="C26" s="857"/>
      <c r="D26" s="857"/>
      <c r="E26" s="857"/>
      <c r="F26" s="857"/>
      <c r="G26" s="857"/>
      <c r="H26" s="857"/>
      <c r="W26" s="519"/>
      <c r="X26" s="519"/>
    </row>
    <row r="27" spans="1:25">
      <c r="B27" s="857"/>
      <c r="C27" s="857"/>
      <c r="D27" s="857"/>
      <c r="E27" s="857"/>
      <c r="F27" s="857"/>
      <c r="G27" s="857"/>
      <c r="H27" s="857"/>
      <c r="W27" s="519"/>
      <c r="X27" s="519"/>
    </row>
    <row r="28" spans="1:25">
      <c r="B28" s="857"/>
      <c r="C28" s="857"/>
      <c r="D28" s="857"/>
      <c r="E28" s="857"/>
      <c r="F28" s="857"/>
      <c r="G28" s="857"/>
      <c r="H28" s="857"/>
      <c r="W28" s="519"/>
      <c r="X28" s="519"/>
    </row>
    <row r="29" spans="1:25">
      <c r="B29" s="857"/>
      <c r="C29" s="857"/>
      <c r="D29" s="857"/>
      <c r="E29" s="857"/>
      <c r="F29" s="857"/>
      <c r="G29" s="857"/>
      <c r="H29" s="857"/>
      <c r="W29" s="519"/>
      <c r="X29" s="519"/>
    </row>
    <row r="30" spans="1:25">
      <c r="B30" s="857"/>
      <c r="C30" s="857"/>
      <c r="D30" s="857"/>
      <c r="E30" s="857"/>
      <c r="F30" s="857"/>
      <c r="G30" s="857"/>
      <c r="H30" s="857"/>
      <c r="W30" s="519"/>
      <c r="X30" s="519"/>
    </row>
    <row r="31" spans="1:25">
      <c r="B31" s="857"/>
      <c r="C31" s="857"/>
      <c r="D31" s="857"/>
      <c r="E31" s="857"/>
      <c r="F31" s="857"/>
      <c r="G31" s="857"/>
      <c r="H31" s="857"/>
      <c r="W31" s="519"/>
      <c r="X31" s="519"/>
    </row>
    <row r="32" spans="1:25">
      <c r="B32" s="857"/>
      <c r="C32" s="857"/>
      <c r="D32" s="857"/>
      <c r="E32" s="857"/>
      <c r="F32" s="857"/>
      <c r="G32" s="857"/>
      <c r="H32" s="857"/>
      <c r="W32" s="519"/>
      <c r="X32" s="519"/>
    </row>
    <row r="33" spans="2:24">
      <c r="B33" s="857"/>
      <c r="C33" s="857"/>
      <c r="D33" s="857"/>
      <c r="E33" s="857"/>
      <c r="F33" s="857"/>
      <c r="G33" s="857"/>
      <c r="H33" s="857"/>
      <c r="W33" s="519"/>
      <c r="X33" s="519"/>
    </row>
    <row r="34" spans="2:24">
      <c r="B34" s="857"/>
      <c r="C34" s="857"/>
      <c r="D34" s="857"/>
      <c r="E34" s="857"/>
      <c r="F34" s="857"/>
      <c r="G34" s="857"/>
      <c r="H34" s="857"/>
      <c r="W34" s="519"/>
      <c r="X34" s="519"/>
    </row>
    <row r="35" spans="2:24">
      <c r="B35" s="857"/>
      <c r="C35" s="857"/>
      <c r="D35" s="857"/>
      <c r="E35" s="857"/>
      <c r="F35" s="857"/>
      <c r="G35" s="857"/>
      <c r="H35" s="857"/>
      <c r="W35" s="519"/>
      <c r="X35" s="519"/>
    </row>
    <row r="36" spans="2:24">
      <c r="B36" s="857"/>
      <c r="C36" s="857"/>
      <c r="D36" s="857"/>
      <c r="E36" s="857"/>
      <c r="F36" s="857"/>
      <c r="G36" s="857"/>
      <c r="H36" s="857"/>
      <c r="W36" s="519"/>
      <c r="X36" s="519"/>
    </row>
    <row r="37" spans="2:24">
      <c r="B37" s="857"/>
      <c r="C37" s="857"/>
      <c r="D37" s="857"/>
      <c r="E37" s="857"/>
      <c r="F37" s="857"/>
      <c r="G37" s="857"/>
      <c r="H37" s="857"/>
      <c r="W37" s="519"/>
      <c r="X37" s="519"/>
    </row>
    <row r="38" spans="2:24">
      <c r="B38" s="857"/>
      <c r="C38" s="857"/>
      <c r="D38" s="857"/>
      <c r="E38" s="857"/>
      <c r="F38" s="857"/>
      <c r="G38" s="857"/>
      <c r="H38" s="857"/>
      <c r="W38" s="519"/>
      <c r="X38" s="519"/>
    </row>
    <row r="39" spans="2:24">
      <c r="B39" s="857"/>
      <c r="C39" s="857"/>
      <c r="D39" s="857"/>
      <c r="E39" s="857"/>
      <c r="F39" s="857"/>
      <c r="G39" s="857"/>
      <c r="H39" s="857"/>
      <c r="W39" s="519"/>
      <c r="X39" s="519"/>
    </row>
  </sheetData>
  <mergeCells count="7">
    <mergeCell ref="U1:Y1"/>
    <mergeCell ref="A3:A6"/>
    <mergeCell ref="P3:P6"/>
    <mergeCell ref="Q3:Q6"/>
    <mergeCell ref="Y3:Y6"/>
    <mergeCell ref="C3:H3"/>
    <mergeCell ref="R3:T3"/>
  </mergeCells>
  <phoneticPr fontId="11" type="noConversion"/>
  <printOptions horizontalCentered="1" gridLinesSet="0"/>
  <pageMargins left="1.2204724409448819" right="1.2204724409448819" top="1.0236220472440944" bottom="2.3622047244094491" header="0" footer="0"/>
  <pageSetup paperSize="9" scale="45" orientation="portrait" useFirstPageNumber="1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U23"/>
  <sheetViews>
    <sheetView view="pageBreakPreview" zoomScaleSheetLayoutView="100" workbookViewId="0">
      <pane xSplit="1" ySplit="6" topLeftCell="B7" activePane="bottomRight" state="frozen"/>
      <selection activeCell="F27" sqref="F27"/>
      <selection pane="topRight" activeCell="F27" sqref="F27"/>
      <selection pane="bottomLeft" activeCell="F27" sqref="F27"/>
      <selection pane="bottomRight" activeCell="D30" sqref="D30"/>
    </sheetView>
  </sheetViews>
  <sheetFormatPr defaultRowHeight="17.25"/>
  <cols>
    <col min="1" max="1" width="12.875" style="359" customWidth="1"/>
    <col min="2" max="2" width="6.25" style="305" customWidth="1"/>
    <col min="3" max="3" width="8.375" style="305" customWidth="1"/>
    <col min="4" max="4" width="6.875" style="306" customWidth="1"/>
    <col min="5" max="5" width="6.375" style="306" customWidth="1"/>
    <col min="6" max="8" width="4.625" style="305" customWidth="1"/>
    <col min="9" max="9" width="4.875" style="305" customWidth="1"/>
    <col min="10" max="14" width="4.625" style="305" customWidth="1"/>
    <col min="15" max="15" width="6.875" style="305" customWidth="1"/>
    <col min="16" max="16" width="6.25" style="305" customWidth="1"/>
    <col min="17" max="17" width="7.625" style="305" customWidth="1"/>
    <col min="18" max="18" width="6.125" style="305" customWidth="1"/>
    <col min="19" max="19" width="8.375" style="305" bestFit="1" customWidth="1"/>
    <col min="20" max="20" width="6.125" style="1028" customWidth="1"/>
    <col min="21" max="21" width="14.5" style="305" customWidth="1"/>
    <col min="22" max="16384" width="9" style="1028"/>
  </cols>
  <sheetData>
    <row r="1" spans="1:21" s="313" customFormat="1" ht="20.100000000000001" customHeight="1">
      <c r="A1" s="308" t="s">
        <v>625</v>
      </c>
      <c r="B1" s="309"/>
      <c r="C1" s="309"/>
      <c r="D1" s="309"/>
      <c r="E1" s="309"/>
      <c r="F1" s="309"/>
      <c r="G1" s="309"/>
      <c r="H1" s="309"/>
      <c r="I1" s="309"/>
      <c r="J1" s="310"/>
      <c r="K1" s="310" t="s">
        <v>326</v>
      </c>
      <c r="L1" s="311"/>
      <c r="M1" s="311"/>
      <c r="N1" s="311"/>
      <c r="O1" s="309"/>
      <c r="P1" s="309"/>
      <c r="Q1" s="309"/>
      <c r="R1" s="309"/>
      <c r="S1" s="309"/>
      <c r="T1" s="312"/>
      <c r="U1" s="309"/>
    </row>
    <row r="2" spans="1:21" s="319" customFormat="1" ht="20.100000000000001" customHeight="1" thickBot="1">
      <c r="A2" s="314" t="s">
        <v>377</v>
      </c>
      <c r="B2" s="315"/>
      <c r="C2" s="315"/>
      <c r="D2" s="315"/>
      <c r="E2" s="315"/>
      <c r="F2" s="315"/>
      <c r="G2" s="315"/>
      <c r="H2" s="315"/>
      <c r="I2" s="316"/>
      <c r="J2" s="315"/>
      <c r="K2" s="315"/>
      <c r="L2" s="315"/>
      <c r="M2" s="317" t="s">
        <v>627</v>
      </c>
      <c r="N2" s="317"/>
      <c r="O2" s="315"/>
      <c r="P2" s="315"/>
      <c r="Q2" s="315"/>
      <c r="R2" s="315"/>
      <c r="S2" s="315"/>
      <c r="T2" s="315"/>
      <c r="U2" s="318" t="s">
        <v>178</v>
      </c>
    </row>
    <row r="3" spans="1:21" s="319" customFormat="1" ht="27" customHeight="1" thickTop="1">
      <c r="A3" s="320" t="s">
        <v>151</v>
      </c>
      <c r="B3" s="321" t="s">
        <v>152</v>
      </c>
      <c r="C3" s="322" t="s">
        <v>514</v>
      </c>
      <c r="D3" s="266" t="s">
        <v>154</v>
      </c>
      <c r="E3" s="413" t="s">
        <v>395</v>
      </c>
      <c r="F3" s="324"/>
      <c r="G3" s="324"/>
      <c r="H3" s="324"/>
      <c r="I3" s="324"/>
      <c r="J3" s="1063" t="s">
        <v>307</v>
      </c>
      <c r="K3" s="1063"/>
      <c r="L3" s="1063"/>
      <c r="M3" s="1063"/>
      <c r="N3" s="1063"/>
      <c r="O3" s="1063"/>
      <c r="P3" s="1063"/>
      <c r="Q3" s="1063"/>
      <c r="R3" s="1063"/>
      <c r="S3" s="1063"/>
      <c r="T3" s="1064"/>
      <c r="U3" s="326" t="s">
        <v>175</v>
      </c>
    </row>
    <row r="4" spans="1:21" s="319" customFormat="1" ht="18" customHeight="1">
      <c r="A4" s="305"/>
      <c r="B4" s="277"/>
      <c r="C4" s="277" t="s">
        <v>557</v>
      </c>
      <c r="D4" s="275"/>
      <c r="E4" s="393" t="s">
        <v>956</v>
      </c>
      <c r="F4" s="327" t="s">
        <v>158</v>
      </c>
      <c r="G4" s="327" t="s">
        <v>159</v>
      </c>
      <c r="H4" s="327" t="s">
        <v>160</v>
      </c>
      <c r="I4" s="265" t="s">
        <v>161</v>
      </c>
      <c r="J4" s="325" t="s">
        <v>162</v>
      </c>
      <c r="K4" s="327" t="s">
        <v>163</v>
      </c>
      <c r="L4" s="325" t="s">
        <v>164</v>
      </c>
      <c r="M4" s="327" t="s">
        <v>165</v>
      </c>
      <c r="N4" s="395" t="s">
        <v>1008</v>
      </c>
      <c r="O4" s="327" t="s">
        <v>166</v>
      </c>
      <c r="P4" s="226" t="s">
        <v>167</v>
      </c>
      <c r="Q4" s="327" t="s">
        <v>168</v>
      </c>
      <c r="R4" s="327" t="s">
        <v>169</v>
      </c>
      <c r="S4" s="399" t="s">
        <v>1012</v>
      </c>
      <c r="T4" s="400" t="s">
        <v>1013</v>
      </c>
      <c r="U4" s="331"/>
    </row>
    <row r="5" spans="1:21" s="319" customFormat="1" ht="16.5" customHeight="1">
      <c r="A5" s="305"/>
      <c r="B5" s="275"/>
      <c r="C5" s="275" t="s">
        <v>558</v>
      </c>
      <c r="D5" s="275"/>
      <c r="E5" s="411"/>
      <c r="F5" s="332"/>
      <c r="G5" s="332"/>
      <c r="H5" s="332"/>
      <c r="I5" s="1028"/>
      <c r="J5" s="332"/>
      <c r="K5" s="332"/>
      <c r="L5" s="332"/>
      <c r="M5" s="332"/>
      <c r="N5" s="395"/>
      <c r="O5" s="332"/>
      <c r="P5" s="332"/>
      <c r="Q5" s="332"/>
      <c r="R5" s="332"/>
      <c r="S5" s="401" t="s">
        <v>998</v>
      </c>
      <c r="T5" s="402"/>
      <c r="U5" s="331"/>
    </row>
    <row r="6" spans="1:21" s="319" customFormat="1" ht="30.75" customHeight="1">
      <c r="A6" s="334" t="s">
        <v>312</v>
      </c>
      <c r="B6" s="335" t="s">
        <v>171</v>
      </c>
      <c r="C6" s="295" t="s">
        <v>559</v>
      </c>
      <c r="D6" s="295" t="s">
        <v>301</v>
      </c>
      <c r="E6" s="412" t="s">
        <v>1017</v>
      </c>
      <c r="F6" s="336" t="s">
        <v>397</v>
      </c>
      <c r="G6" s="336" t="s">
        <v>398</v>
      </c>
      <c r="H6" s="337" t="s">
        <v>399</v>
      </c>
      <c r="I6" s="338" t="s">
        <v>400</v>
      </c>
      <c r="J6" s="336" t="s">
        <v>401</v>
      </c>
      <c r="K6" s="336" t="s">
        <v>402</v>
      </c>
      <c r="L6" s="336" t="s">
        <v>403</v>
      </c>
      <c r="M6" s="336" t="s">
        <v>404</v>
      </c>
      <c r="N6" s="396" t="s">
        <v>1009</v>
      </c>
      <c r="O6" s="339" t="s">
        <v>303</v>
      </c>
      <c r="P6" s="234" t="s">
        <v>304</v>
      </c>
      <c r="Q6" s="340" t="s">
        <v>305</v>
      </c>
      <c r="R6" s="335" t="s">
        <v>306</v>
      </c>
      <c r="S6" s="403" t="s">
        <v>1014</v>
      </c>
      <c r="T6" s="404" t="s">
        <v>1000</v>
      </c>
      <c r="U6" s="341" t="s">
        <v>177</v>
      </c>
    </row>
    <row r="7" spans="1:21" s="345" customFormat="1" ht="30.2" customHeight="1">
      <c r="A7" s="342">
        <v>2011</v>
      </c>
      <c r="B7" s="343"/>
      <c r="C7" s="344">
        <v>0</v>
      </c>
      <c r="D7" s="344">
        <v>5</v>
      </c>
      <c r="E7" s="344">
        <v>125</v>
      </c>
      <c r="F7" s="344">
        <v>0</v>
      </c>
      <c r="G7" s="344">
        <v>1</v>
      </c>
      <c r="H7" s="344">
        <v>1</v>
      </c>
      <c r="I7" s="344">
        <v>8</v>
      </c>
      <c r="J7" s="344">
        <v>25</v>
      </c>
      <c r="K7" s="344">
        <v>33</v>
      </c>
      <c r="L7" s="344">
        <v>19</v>
      </c>
      <c r="M7" s="344">
        <v>7</v>
      </c>
      <c r="N7" s="344"/>
      <c r="O7" s="344">
        <v>0</v>
      </c>
      <c r="P7" s="344">
        <v>0</v>
      </c>
      <c r="Q7" s="344">
        <v>3</v>
      </c>
      <c r="R7" s="344">
        <v>28</v>
      </c>
      <c r="S7" s="344"/>
      <c r="T7" s="344">
        <v>9</v>
      </c>
      <c r="U7" s="298">
        <v>2011</v>
      </c>
    </row>
    <row r="8" spans="1:21" s="345" customFormat="1" ht="30.2" customHeight="1">
      <c r="A8" s="342">
        <v>2012</v>
      </c>
      <c r="B8" s="343"/>
      <c r="C8" s="344">
        <v>0</v>
      </c>
      <c r="D8" s="344">
        <v>1</v>
      </c>
      <c r="E8" s="344">
        <v>120</v>
      </c>
      <c r="F8" s="344">
        <v>0</v>
      </c>
      <c r="G8" s="344">
        <v>0</v>
      </c>
      <c r="H8" s="344">
        <v>2</v>
      </c>
      <c r="I8" s="344">
        <v>8</v>
      </c>
      <c r="J8" s="344">
        <v>26</v>
      </c>
      <c r="K8" s="344">
        <v>32</v>
      </c>
      <c r="L8" s="344">
        <v>15</v>
      </c>
      <c r="M8" s="344">
        <v>6</v>
      </c>
      <c r="N8" s="344"/>
      <c r="O8" s="344">
        <v>0</v>
      </c>
      <c r="P8" s="344">
        <v>0</v>
      </c>
      <c r="Q8" s="344">
        <v>3</v>
      </c>
      <c r="R8" s="344">
        <v>28</v>
      </c>
      <c r="S8" s="344"/>
      <c r="T8" s="344">
        <v>7</v>
      </c>
      <c r="U8" s="298">
        <v>2012</v>
      </c>
    </row>
    <row r="9" spans="1:21" s="345" customFormat="1" ht="30.2" customHeight="1">
      <c r="A9" s="342">
        <v>2013</v>
      </c>
      <c r="B9" s="343"/>
      <c r="C9" s="344">
        <v>0</v>
      </c>
      <c r="D9" s="344">
        <v>0</v>
      </c>
      <c r="E9" s="344">
        <v>192</v>
      </c>
      <c r="F9" s="344">
        <v>0</v>
      </c>
      <c r="G9" s="344">
        <v>0</v>
      </c>
      <c r="H9" s="344">
        <v>2</v>
      </c>
      <c r="I9" s="344">
        <v>13</v>
      </c>
      <c r="J9" s="344">
        <v>41</v>
      </c>
      <c r="K9" s="344">
        <v>56</v>
      </c>
      <c r="L9" s="344">
        <v>36</v>
      </c>
      <c r="M9" s="344">
        <v>16</v>
      </c>
      <c r="N9" s="344"/>
      <c r="O9" s="344">
        <v>0</v>
      </c>
      <c r="P9" s="344">
        <v>0</v>
      </c>
      <c r="Q9" s="344">
        <v>2</v>
      </c>
      <c r="R9" s="344">
        <v>26</v>
      </c>
      <c r="S9" s="344"/>
      <c r="T9" s="344">
        <v>0</v>
      </c>
      <c r="U9" s="298">
        <v>2013</v>
      </c>
    </row>
    <row r="10" spans="1:21" s="345" customFormat="1" ht="30.2" customHeight="1">
      <c r="A10" s="342">
        <v>2014</v>
      </c>
      <c r="B10" s="343"/>
      <c r="C10" s="344">
        <v>0</v>
      </c>
      <c r="D10" s="344">
        <v>0</v>
      </c>
      <c r="E10" s="344">
        <v>186</v>
      </c>
      <c r="F10" s="344">
        <v>0</v>
      </c>
      <c r="G10" s="344">
        <v>0</v>
      </c>
      <c r="H10" s="344">
        <v>2</v>
      </c>
      <c r="I10" s="344">
        <v>13</v>
      </c>
      <c r="J10" s="344">
        <v>45</v>
      </c>
      <c r="K10" s="344">
        <v>50</v>
      </c>
      <c r="L10" s="344">
        <v>26</v>
      </c>
      <c r="M10" s="344">
        <v>20</v>
      </c>
      <c r="N10" s="344"/>
      <c r="O10" s="344">
        <v>0</v>
      </c>
      <c r="P10" s="344">
        <v>0</v>
      </c>
      <c r="Q10" s="344">
        <v>3</v>
      </c>
      <c r="R10" s="344">
        <v>27</v>
      </c>
      <c r="S10" s="344"/>
      <c r="T10" s="344">
        <v>0</v>
      </c>
      <c r="U10" s="298">
        <v>2014</v>
      </c>
    </row>
    <row r="11" spans="1:21" s="345" customFormat="1" ht="30.2" customHeight="1">
      <c r="A11" s="342">
        <v>2015</v>
      </c>
      <c r="B11" s="343"/>
      <c r="C11" s="344">
        <v>0</v>
      </c>
      <c r="D11" s="344">
        <v>0</v>
      </c>
      <c r="E11" s="344">
        <v>195</v>
      </c>
      <c r="F11" s="344">
        <v>0</v>
      </c>
      <c r="G11" s="344">
        <v>0</v>
      </c>
      <c r="H11" s="344">
        <v>2</v>
      </c>
      <c r="I11" s="344">
        <v>12</v>
      </c>
      <c r="J11" s="344">
        <v>44</v>
      </c>
      <c r="K11" s="344">
        <v>54</v>
      </c>
      <c r="L11" s="344">
        <v>29</v>
      </c>
      <c r="M11" s="344">
        <v>25</v>
      </c>
      <c r="N11" s="344"/>
      <c r="O11" s="344">
        <v>0</v>
      </c>
      <c r="P11" s="344">
        <v>0</v>
      </c>
      <c r="Q11" s="344">
        <v>3</v>
      </c>
      <c r="R11" s="344">
        <v>26</v>
      </c>
      <c r="S11" s="344"/>
      <c r="T11" s="344">
        <v>0</v>
      </c>
      <c r="U11" s="298">
        <v>2015</v>
      </c>
    </row>
    <row r="12" spans="1:21" s="345" customFormat="1" ht="30.2" customHeight="1">
      <c r="A12" s="342">
        <v>2016</v>
      </c>
      <c r="B12" s="343"/>
      <c r="C12" s="344">
        <v>0</v>
      </c>
      <c r="D12" s="344">
        <v>0</v>
      </c>
      <c r="E12" s="344">
        <v>219</v>
      </c>
      <c r="F12" s="344">
        <v>0</v>
      </c>
      <c r="G12" s="344">
        <v>0</v>
      </c>
      <c r="H12" s="344">
        <v>3</v>
      </c>
      <c r="I12" s="344">
        <v>13</v>
      </c>
      <c r="J12" s="344">
        <v>45</v>
      </c>
      <c r="K12" s="344">
        <v>70</v>
      </c>
      <c r="L12" s="344">
        <v>36</v>
      </c>
      <c r="M12" s="344">
        <v>23</v>
      </c>
      <c r="N12" s="344"/>
      <c r="O12" s="344">
        <v>0</v>
      </c>
      <c r="P12" s="344">
        <v>0</v>
      </c>
      <c r="Q12" s="344">
        <v>2</v>
      </c>
      <c r="R12" s="344">
        <v>27</v>
      </c>
      <c r="S12" s="344"/>
      <c r="T12" s="344">
        <v>0</v>
      </c>
      <c r="U12" s="298">
        <v>2016</v>
      </c>
    </row>
    <row r="13" spans="1:21" s="345" customFormat="1" ht="30.2" customHeight="1">
      <c r="A13" s="342">
        <v>2017</v>
      </c>
      <c r="B13" s="344">
        <v>219</v>
      </c>
      <c r="C13" s="344">
        <v>0</v>
      </c>
      <c r="D13" s="344">
        <v>0</v>
      </c>
      <c r="E13" s="344">
        <v>219</v>
      </c>
      <c r="F13" s="344">
        <v>0</v>
      </c>
      <c r="G13" s="344">
        <v>0</v>
      </c>
      <c r="H13" s="344">
        <v>3</v>
      </c>
      <c r="I13" s="344">
        <v>13</v>
      </c>
      <c r="J13" s="344">
        <v>49</v>
      </c>
      <c r="K13" s="344">
        <v>64</v>
      </c>
      <c r="L13" s="344">
        <v>39</v>
      </c>
      <c r="M13" s="344">
        <v>23</v>
      </c>
      <c r="N13" s="344"/>
      <c r="O13" s="344">
        <v>0</v>
      </c>
      <c r="P13" s="344">
        <v>0</v>
      </c>
      <c r="Q13" s="344">
        <v>2</v>
      </c>
      <c r="R13" s="344">
        <v>26</v>
      </c>
      <c r="S13" s="344"/>
      <c r="T13" s="344">
        <v>0</v>
      </c>
      <c r="U13" s="298">
        <v>2017</v>
      </c>
    </row>
    <row r="14" spans="1:21" s="345" customFormat="1" ht="30.2" customHeight="1">
      <c r="A14" s="342">
        <v>2018</v>
      </c>
      <c r="B14" s="344">
        <v>213</v>
      </c>
      <c r="C14" s="344">
        <v>0</v>
      </c>
      <c r="D14" s="344">
        <v>0</v>
      </c>
      <c r="E14" s="344">
        <v>213</v>
      </c>
      <c r="F14" s="344">
        <v>0</v>
      </c>
      <c r="G14" s="344">
        <v>0</v>
      </c>
      <c r="H14" s="344">
        <v>3</v>
      </c>
      <c r="I14" s="344">
        <v>14</v>
      </c>
      <c r="J14" s="344">
        <v>52</v>
      </c>
      <c r="K14" s="344">
        <v>58</v>
      </c>
      <c r="L14" s="344">
        <v>31</v>
      </c>
      <c r="M14" s="344">
        <v>21</v>
      </c>
      <c r="N14" s="344">
        <v>0</v>
      </c>
      <c r="O14" s="344">
        <v>0</v>
      </c>
      <c r="P14" s="344">
        <v>0</v>
      </c>
      <c r="Q14" s="344">
        <v>3</v>
      </c>
      <c r="R14" s="344">
        <v>22</v>
      </c>
      <c r="S14" s="344">
        <v>9</v>
      </c>
      <c r="T14" s="344">
        <v>0</v>
      </c>
      <c r="U14" s="298">
        <v>2018</v>
      </c>
    </row>
    <row r="15" spans="1:21" s="345" customFormat="1" ht="30.2" customHeight="1">
      <c r="A15" s="342">
        <v>2019</v>
      </c>
      <c r="B15" s="344">
        <v>222</v>
      </c>
      <c r="C15" s="344" t="s">
        <v>172</v>
      </c>
      <c r="D15" s="344" t="s">
        <v>172</v>
      </c>
      <c r="E15" s="344">
        <v>222</v>
      </c>
      <c r="F15" s="344">
        <v>0</v>
      </c>
      <c r="G15" s="344">
        <v>0</v>
      </c>
      <c r="H15" s="344">
        <v>1</v>
      </c>
      <c r="I15" s="344">
        <v>13</v>
      </c>
      <c r="J15" s="344">
        <v>57</v>
      </c>
      <c r="K15" s="344">
        <v>58</v>
      </c>
      <c r="L15" s="344">
        <v>36</v>
      </c>
      <c r="M15" s="344">
        <v>23</v>
      </c>
      <c r="N15" s="344">
        <v>0</v>
      </c>
      <c r="O15" s="344">
        <v>0</v>
      </c>
      <c r="P15" s="344">
        <v>0</v>
      </c>
      <c r="Q15" s="344">
        <v>3</v>
      </c>
      <c r="R15" s="344">
        <v>22</v>
      </c>
      <c r="S15" s="344">
        <v>9</v>
      </c>
      <c r="T15" s="344">
        <v>0</v>
      </c>
      <c r="U15" s="298">
        <v>2019</v>
      </c>
    </row>
    <row r="16" spans="1:21" s="348" customFormat="1" ht="30.2" customHeight="1">
      <c r="A16" s="346">
        <v>2020</v>
      </c>
      <c r="B16" s="347">
        <f>SUM(B17:B21)</f>
        <v>237</v>
      </c>
      <c r="C16" s="347">
        <f t="shared" ref="C16:T16" si="0">SUM(C17:C21)</f>
        <v>0</v>
      </c>
      <c r="D16" s="347">
        <f t="shared" si="0"/>
        <v>0</v>
      </c>
      <c r="E16" s="347">
        <f>SUM(F16:T16)</f>
        <v>237</v>
      </c>
      <c r="F16" s="347">
        <f t="shared" si="0"/>
        <v>0</v>
      </c>
      <c r="G16" s="347">
        <f t="shared" si="0"/>
        <v>0</v>
      </c>
      <c r="H16" s="347">
        <f t="shared" si="0"/>
        <v>2</v>
      </c>
      <c r="I16" s="347">
        <f t="shared" si="0"/>
        <v>14</v>
      </c>
      <c r="J16" s="347">
        <f t="shared" si="0"/>
        <v>61</v>
      </c>
      <c r="K16" s="347">
        <f t="shared" si="0"/>
        <v>54</v>
      </c>
      <c r="L16" s="347">
        <f t="shared" si="0"/>
        <v>49</v>
      </c>
      <c r="M16" s="347">
        <f t="shared" si="0"/>
        <v>23</v>
      </c>
      <c r="N16" s="347">
        <f t="shared" si="0"/>
        <v>0</v>
      </c>
      <c r="O16" s="347">
        <f t="shared" si="0"/>
        <v>0</v>
      </c>
      <c r="P16" s="347">
        <f t="shared" si="0"/>
        <v>0</v>
      </c>
      <c r="Q16" s="347">
        <f t="shared" si="0"/>
        <v>2</v>
      </c>
      <c r="R16" s="347">
        <f t="shared" si="0"/>
        <v>23</v>
      </c>
      <c r="S16" s="347">
        <f t="shared" si="0"/>
        <v>9</v>
      </c>
      <c r="T16" s="347">
        <f t="shared" si="0"/>
        <v>0</v>
      </c>
      <c r="U16" s="302">
        <v>2020</v>
      </c>
    </row>
    <row r="17" spans="1:21" s="347" customFormat="1" ht="30.2" customHeight="1">
      <c r="A17" s="349" t="s">
        <v>673</v>
      </c>
      <c r="B17" s="343">
        <f>SUM(C17,D17,E17)</f>
        <v>86</v>
      </c>
      <c r="C17" s="347">
        <v>0</v>
      </c>
      <c r="D17" s="347">
        <v>0</v>
      </c>
      <c r="E17" s="344">
        <f>SUM(F17:T17)</f>
        <v>86</v>
      </c>
      <c r="F17" s="347">
        <v>0</v>
      </c>
      <c r="G17" s="347">
        <v>0</v>
      </c>
      <c r="H17" s="344">
        <v>1</v>
      </c>
      <c r="I17" s="344">
        <v>6</v>
      </c>
      <c r="J17" s="344">
        <v>26</v>
      </c>
      <c r="K17" s="344">
        <v>17</v>
      </c>
      <c r="L17" s="344">
        <v>17</v>
      </c>
      <c r="M17" s="344">
        <v>10</v>
      </c>
      <c r="N17" s="344">
        <v>0</v>
      </c>
      <c r="O17" s="347">
        <v>0</v>
      </c>
      <c r="P17" s="347">
        <v>0</v>
      </c>
      <c r="Q17" s="344">
        <v>0</v>
      </c>
      <c r="R17" s="344">
        <v>0</v>
      </c>
      <c r="S17" s="344">
        <v>9</v>
      </c>
      <c r="T17" s="347">
        <v>0</v>
      </c>
      <c r="U17" s="350" t="s">
        <v>673</v>
      </c>
    </row>
    <row r="18" spans="1:21" s="347" customFormat="1" ht="30.2" customHeight="1">
      <c r="A18" s="349" t="s">
        <v>674</v>
      </c>
      <c r="B18" s="343">
        <f t="shared" ref="B18:B21" si="1">SUM(C18,D18,E18)</f>
        <v>54</v>
      </c>
      <c r="C18" s="347">
        <v>0</v>
      </c>
      <c r="D18" s="347">
        <v>0</v>
      </c>
      <c r="E18" s="344">
        <f t="shared" ref="E18:E21" si="2">SUM(F18:T18)</f>
        <v>54</v>
      </c>
      <c r="F18" s="347">
        <v>0</v>
      </c>
      <c r="G18" s="347">
        <v>0</v>
      </c>
      <c r="H18" s="344">
        <v>0</v>
      </c>
      <c r="I18" s="344">
        <v>1</v>
      </c>
      <c r="J18" s="344">
        <v>10</v>
      </c>
      <c r="K18" s="344">
        <v>8</v>
      </c>
      <c r="L18" s="344">
        <v>6</v>
      </c>
      <c r="M18" s="344">
        <v>4</v>
      </c>
      <c r="N18" s="344">
        <v>0</v>
      </c>
      <c r="O18" s="347">
        <v>0</v>
      </c>
      <c r="P18" s="347">
        <v>0</v>
      </c>
      <c r="Q18" s="344">
        <v>2</v>
      </c>
      <c r="R18" s="344">
        <v>23</v>
      </c>
      <c r="S18" s="344">
        <v>0</v>
      </c>
      <c r="T18" s="347">
        <v>0</v>
      </c>
      <c r="U18" s="350" t="s">
        <v>674</v>
      </c>
    </row>
    <row r="19" spans="1:21" s="347" customFormat="1" ht="30.2" customHeight="1">
      <c r="A19" s="349" t="s">
        <v>854</v>
      </c>
      <c r="B19" s="343">
        <f t="shared" si="1"/>
        <v>44</v>
      </c>
      <c r="C19" s="347">
        <v>0</v>
      </c>
      <c r="D19" s="347">
        <v>0</v>
      </c>
      <c r="E19" s="344">
        <f t="shared" si="2"/>
        <v>44</v>
      </c>
      <c r="F19" s="347">
        <v>0</v>
      </c>
      <c r="G19" s="347">
        <v>0</v>
      </c>
      <c r="H19" s="344">
        <v>1</v>
      </c>
      <c r="I19" s="344">
        <v>3</v>
      </c>
      <c r="J19" s="344">
        <v>11</v>
      </c>
      <c r="K19" s="344">
        <v>19</v>
      </c>
      <c r="L19" s="344">
        <v>6</v>
      </c>
      <c r="M19" s="344">
        <v>4</v>
      </c>
      <c r="N19" s="344">
        <v>0</v>
      </c>
      <c r="O19" s="347">
        <v>0</v>
      </c>
      <c r="P19" s="347">
        <v>0</v>
      </c>
      <c r="Q19" s="344">
        <v>0</v>
      </c>
      <c r="R19" s="344">
        <v>0</v>
      </c>
      <c r="S19" s="344">
        <v>0</v>
      </c>
      <c r="T19" s="347">
        <v>0</v>
      </c>
      <c r="U19" s="350" t="s">
        <v>854</v>
      </c>
    </row>
    <row r="20" spans="1:21" s="347" customFormat="1" ht="30.2" customHeight="1">
      <c r="A20" s="349" t="s">
        <v>1039</v>
      </c>
      <c r="B20" s="343">
        <f t="shared" si="1"/>
        <v>34</v>
      </c>
      <c r="C20" s="347">
        <v>0</v>
      </c>
      <c r="D20" s="347">
        <v>0</v>
      </c>
      <c r="E20" s="344">
        <f t="shared" si="2"/>
        <v>34</v>
      </c>
      <c r="F20" s="347">
        <v>0</v>
      </c>
      <c r="G20" s="347">
        <v>0</v>
      </c>
      <c r="H20" s="344">
        <v>0</v>
      </c>
      <c r="I20" s="344">
        <v>1</v>
      </c>
      <c r="J20" s="344">
        <v>8</v>
      </c>
      <c r="K20" s="344">
        <v>4</v>
      </c>
      <c r="L20" s="344">
        <v>17</v>
      </c>
      <c r="M20" s="344">
        <v>4</v>
      </c>
      <c r="N20" s="344">
        <v>0</v>
      </c>
      <c r="O20" s="347">
        <v>0</v>
      </c>
      <c r="P20" s="347">
        <v>0</v>
      </c>
      <c r="Q20" s="344">
        <v>0</v>
      </c>
      <c r="R20" s="344">
        <v>0</v>
      </c>
      <c r="S20" s="344">
        <v>0</v>
      </c>
      <c r="T20" s="347">
        <v>0</v>
      </c>
      <c r="U20" s="350" t="s">
        <v>1039</v>
      </c>
    </row>
    <row r="21" spans="1:21" s="344" customFormat="1" ht="30.2" customHeight="1">
      <c r="A21" s="351" t="s">
        <v>179</v>
      </c>
      <c r="B21" s="343">
        <f t="shared" si="1"/>
        <v>19</v>
      </c>
      <c r="C21" s="347">
        <v>0</v>
      </c>
      <c r="D21" s="347">
        <v>0</v>
      </c>
      <c r="E21" s="344">
        <f t="shared" si="2"/>
        <v>19</v>
      </c>
      <c r="F21" s="347">
        <v>0</v>
      </c>
      <c r="G21" s="347">
        <v>0</v>
      </c>
      <c r="H21" s="344">
        <v>0</v>
      </c>
      <c r="I21" s="344">
        <v>3</v>
      </c>
      <c r="J21" s="344">
        <v>6</v>
      </c>
      <c r="K21" s="344">
        <v>6</v>
      </c>
      <c r="L21" s="344">
        <v>3</v>
      </c>
      <c r="M21" s="344">
        <v>1</v>
      </c>
      <c r="N21" s="344">
        <v>0</v>
      </c>
      <c r="O21" s="347">
        <v>0</v>
      </c>
      <c r="P21" s="347">
        <v>0</v>
      </c>
      <c r="Q21" s="344">
        <v>0</v>
      </c>
      <c r="R21" s="344">
        <v>0</v>
      </c>
      <c r="S21" s="344">
        <v>0</v>
      </c>
      <c r="T21" s="347">
        <v>0</v>
      </c>
      <c r="U21" s="352" t="s">
        <v>179</v>
      </c>
    </row>
    <row r="22" spans="1:21" s="355" customFormat="1" ht="15" customHeight="1">
      <c r="A22" s="253" t="s">
        <v>852</v>
      </c>
      <c r="B22" s="353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259" t="s">
        <v>877</v>
      </c>
    </row>
    <row r="23" spans="1:21" s="319" customFormat="1" ht="15" customHeight="1">
      <c r="A23" s="356" t="s">
        <v>995</v>
      </c>
      <c r="B23" s="357"/>
      <c r="C23" s="357"/>
      <c r="D23" s="358"/>
      <c r="E23" s="358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U23" s="357"/>
    </row>
  </sheetData>
  <mergeCells count="1">
    <mergeCell ref="J3:T3"/>
  </mergeCells>
  <phoneticPr fontId="8" type="noConversion"/>
  <printOptions horizontalCentered="1" gridLinesSet="0"/>
  <pageMargins left="1.2204724409448819" right="1.2204724409448819" top="1.0236220472440944" bottom="2.3622047244094491" header="0" footer="0"/>
  <pageSetup paperSize="9" scale="8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28"/>
  <sheetViews>
    <sheetView view="pageBreakPreview" workbookViewId="0">
      <pane xSplit="1" ySplit="5" topLeftCell="B6" activePane="bottomRight" state="frozen"/>
      <selection activeCell="X19" sqref="X19"/>
      <selection pane="topRight" activeCell="X19" sqref="X19"/>
      <selection pane="bottomLeft" activeCell="X19" sqref="X19"/>
      <selection pane="bottomRight" activeCell="G22" sqref="G22"/>
    </sheetView>
  </sheetViews>
  <sheetFormatPr defaultRowHeight="17.25"/>
  <cols>
    <col min="1" max="1" width="12.125" style="305" customWidth="1"/>
    <col min="2" max="2" width="12.25" style="305" customWidth="1"/>
    <col min="3" max="8" width="11.125" style="305" customWidth="1"/>
    <col min="9" max="11" width="11.125" style="1028" customWidth="1"/>
    <col min="12" max="12" width="17.5" style="305" customWidth="1"/>
    <col min="13" max="16384" width="9" style="1028"/>
  </cols>
  <sheetData>
    <row r="1" spans="1:12" s="313" customFormat="1" ht="20.100000000000001" customHeight="1">
      <c r="A1" s="310" t="s">
        <v>372</v>
      </c>
      <c r="B1" s="310"/>
      <c r="C1" s="310"/>
      <c r="D1" s="310"/>
      <c r="E1" s="310"/>
      <c r="F1" s="310"/>
      <c r="G1" s="310" t="s">
        <v>373</v>
      </c>
      <c r="H1" s="310"/>
      <c r="I1" s="311"/>
      <c r="J1" s="311"/>
      <c r="K1" s="311"/>
      <c r="L1" s="310"/>
    </row>
    <row r="2" spans="1:12" s="319" customFormat="1" ht="20.100000000000001" customHeight="1" thickBot="1">
      <c r="A2" s="360" t="s">
        <v>394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1" t="s">
        <v>150</v>
      </c>
    </row>
    <row r="3" spans="1:12" s="355" customFormat="1" ht="25.5" customHeight="1" thickTop="1">
      <c r="A3" s="362" t="s">
        <v>151</v>
      </c>
      <c r="B3" s="363" t="s">
        <v>413</v>
      </c>
      <c r="C3" s="1065" t="s">
        <v>414</v>
      </c>
      <c r="D3" s="1063"/>
      <c r="E3" s="1063"/>
      <c r="F3" s="1063"/>
      <c r="G3" s="1063"/>
      <c r="H3" s="1063"/>
      <c r="I3" s="1063"/>
      <c r="J3" s="1063"/>
      <c r="K3" s="1064"/>
      <c r="L3" s="362" t="s">
        <v>175</v>
      </c>
    </row>
    <row r="4" spans="1:12" s="355" customFormat="1" ht="24.75" customHeight="1">
      <c r="A4" s="365"/>
      <c r="B4" s="363"/>
      <c r="C4" s="392" t="s">
        <v>157</v>
      </c>
      <c r="D4" s="392" t="s">
        <v>161</v>
      </c>
      <c r="E4" s="392" t="s">
        <v>162</v>
      </c>
      <c r="F4" s="393" t="s">
        <v>163</v>
      </c>
      <c r="G4" s="392" t="s">
        <v>164</v>
      </c>
      <c r="H4" s="392" t="s">
        <v>165</v>
      </c>
      <c r="I4" s="147" t="s">
        <v>168</v>
      </c>
      <c r="J4" s="389" t="s">
        <v>1003</v>
      </c>
      <c r="K4" s="389" t="s">
        <v>1004</v>
      </c>
      <c r="L4" s="362" t="s">
        <v>327</v>
      </c>
    </row>
    <row r="5" spans="1:12" s="355" customFormat="1" ht="33" customHeight="1">
      <c r="A5" s="367" t="s">
        <v>180</v>
      </c>
      <c r="B5" s="364" t="s">
        <v>171</v>
      </c>
      <c r="C5" s="368" t="s">
        <v>171</v>
      </c>
      <c r="D5" s="368" t="s">
        <v>320</v>
      </c>
      <c r="E5" s="368" t="s">
        <v>321</v>
      </c>
      <c r="F5" s="369" t="s">
        <v>322</v>
      </c>
      <c r="G5" s="368" t="s">
        <v>323</v>
      </c>
      <c r="H5" s="368" t="s">
        <v>324</v>
      </c>
      <c r="I5" s="390" t="s">
        <v>1005</v>
      </c>
      <c r="J5" s="391" t="s">
        <v>1006</v>
      </c>
      <c r="K5" s="391" t="s">
        <v>1007</v>
      </c>
      <c r="L5" s="367" t="s">
        <v>328</v>
      </c>
    </row>
    <row r="6" spans="1:12" s="319" customFormat="1" ht="22.5" customHeight="1">
      <c r="A6" s="370">
        <v>2011</v>
      </c>
      <c r="B6" s="344">
        <f t="shared" ref="B6:B11" si="0">SUM(C6+I6+J6+K6)</f>
        <v>136</v>
      </c>
      <c r="C6" s="344">
        <v>131</v>
      </c>
      <c r="D6" s="344">
        <v>11</v>
      </c>
      <c r="E6" s="344">
        <v>23</v>
      </c>
      <c r="F6" s="344">
        <v>35</v>
      </c>
      <c r="G6" s="344">
        <v>39</v>
      </c>
      <c r="H6" s="344">
        <v>23</v>
      </c>
      <c r="I6" s="344">
        <v>0</v>
      </c>
      <c r="J6" s="344">
        <v>5</v>
      </c>
      <c r="K6" s="344">
        <v>0</v>
      </c>
      <c r="L6" s="371">
        <v>2011</v>
      </c>
    </row>
    <row r="7" spans="1:12" s="319" customFormat="1" ht="22.5" customHeight="1">
      <c r="A7" s="370">
        <v>2012</v>
      </c>
      <c r="B7" s="344">
        <f t="shared" si="0"/>
        <v>139</v>
      </c>
      <c r="C7" s="344">
        <v>135</v>
      </c>
      <c r="D7" s="344">
        <v>11</v>
      </c>
      <c r="E7" s="344">
        <v>23</v>
      </c>
      <c r="F7" s="344">
        <v>35</v>
      </c>
      <c r="G7" s="344">
        <v>39</v>
      </c>
      <c r="H7" s="344">
        <v>27</v>
      </c>
      <c r="I7" s="344">
        <v>0</v>
      </c>
      <c r="J7" s="344">
        <v>4</v>
      </c>
      <c r="K7" s="344">
        <v>0</v>
      </c>
      <c r="L7" s="371">
        <v>2012</v>
      </c>
    </row>
    <row r="8" spans="1:12" s="319" customFormat="1" ht="22.5" customHeight="1">
      <c r="A8" s="370">
        <v>2013</v>
      </c>
      <c r="B8" s="344">
        <f t="shared" si="0"/>
        <v>140</v>
      </c>
      <c r="C8" s="344">
        <v>140</v>
      </c>
      <c r="D8" s="344">
        <v>11</v>
      </c>
      <c r="E8" s="344">
        <v>26</v>
      </c>
      <c r="F8" s="344">
        <v>32</v>
      </c>
      <c r="G8" s="344">
        <v>43</v>
      </c>
      <c r="H8" s="344">
        <v>28</v>
      </c>
      <c r="I8" s="344">
        <v>0</v>
      </c>
      <c r="J8" s="344">
        <v>0</v>
      </c>
      <c r="K8" s="344">
        <v>0</v>
      </c>
      <c r="L8" s="371">
        <v>2013</v>
      </c>
    </row>
    <row r="9" spans="1:12" s="319" customFormat="1" ht="22.5" customHeight="1">
      <c r="A9" s="370">
        <v>2014</v>
      </c>
      <c r="B9" s="344">
        <f t="shared" si="0"/>
        <v>137</v>
      </c>
      <c r="C9" s="344">
        <v>137</v>
      </c>
      <c r="D9" s="344">
        <v>11</v>
      </c>
      <c r="E9" s="344">
        <v>28</v>
      </c>
      <c r="F9" s="344">
        <v>25</v>
      </c>
      <c r="G9" s="344">
        <v>41</v>
      </c>
      <c r="H9" s="344">
        <v>32</v>
      </c>
      <c r="I9" s="344">
        <v>0</v>
      </c>
      <c r="J9" s="344">
        <v>0</v>
      </c>
      <c r="K9" s="344">
        <v>0</v>
      </c>
      <c r="L9" s="371">
        <v>2014</v>
      </c>
    </row>
    <row r="10" spans="1:12" s="319" customFormat="1" ht="22.5" customHeight="1">
      <c r="A10" s="370">
        <v>2015</v>
      </c>
      <c r="B10" s="344">
        <f t="shared" si="0"/>
        <v>150</v>
      </c>
      <c r="C10" s="344">
        <v>150</v>
      </c>
      <c r="D10" s="344">
        <v>11</v>
      </c>
      <c r="E10" s="344">
        <v>29</v>
      </c>
      <c r="F10" s="344">
        <v>26</v>
      </c>
      <c r="G10" s="344">
        <v>46</v>
      </c>
      <c r="H10" s="344">
        <v>38</v>
      </c>
      <c r="I10" s="344">
        <v>0</v>
      </c>
      <c r="J10" s="344">
        <v>0</v>
      </c>
      <c r="K10" s="344">
        <v>0</v>
      </c>
      <c r="L10" s="371">
        <v>2015</v>
      </c>
    </row>
    <row r="11" spans="1:12" s="319" customFormat="1" ht="22.5" customHeight="1">
      <c r="A11" s="370">
        <v>2016</v>
      </c>
      <c r="B11" s="344">
        <f t="shared" si="0"/>
        <v>159</v>
      </c>
      <c r="C11" s="344">
        <v>159</v>
      </c>
      <c r="D11" s="344">
        <v>11</v>
      </c>
      <c r="E11" s="344">
        <v>33</v>
      </c>
      <c r="F11" s="344">
        <v>38</v>
      </c>
      <c r="G11" s="344">
        <v>39</v>
      </c>
      <c r="H11" s="344">
        <v>38</v>
      </c>
      <c r="I11" s="344">
        <v>0</v>
      </c>
      <c r="J11" s="344">
        <v>0</v>
      </c>
      <c r="K11" s="344">
        <v>0</v>
      </c>
      <c r="L11" s="371">
        <v>2016</v>
      </c>
    </row>
    <row r="12" spans="1:12" s="319" customFormat="1" ht="22.5" customHeight="1">
      <c r="A12" s="370">
        <v>2017</v>
      </c>
      <c r="B12" s="344">
        <v>168</v>
      </c>
      <c r="C12" s="344">
        <v>168</v>
      </c>
      <c r="D12" s="344">
        <v>11</v>
      </c>
      <c r="E12" s="344">
        <v>34</v>
      </c>
      <c r="F12" s="344">
        <v>40</v>
      </c>
      <c r="G12" s="344">
        <v>41</v>
      </c>
      <c r="H12" s="344">
        <v>42</v>
      </c>
      <c r="I12" s="344">
        <v>0</v>
      </c>
      <c r="J12" s="344">
        <v>0</v>
      </c>
      <c r="K12" s="344">
        <v>0</v>
      </c>
      <c r="L12" s="371">
        <v>2017</v>
      </c>
    </row>
    <row r="13" spans="1:12" s="319" customFormat="1" ht="22.5" customHeight="1">
      <c r="A13" s="370">
        <v>2018</v>
      </c>
      <c r="B13" s="344">
        <v>170</v>
      </c>
      <c r="C13" s="344">
        <v>169</v>
      </c>
      <c r="D13" s="344">
        <v>10</v>
      </c>
      <c r="E13" s="344">
        <v>32</v>
      </c>
      <c r="F13" s="344">
        <v>45</v>
      </c>
      <c r="G13" s="344">
        <v>60</v>
      </c>
      <c r="H13" s="344">
        <v>22</v>
      </c>
      <c r="I13" s="344">
        <v>1</v>
      </c>
      <c r="J13" s="344">
        <v>0</v>
      </c>
      <c r="K13" s="344">
        <v>0</v>
      </c>
      <c r="L13" s="371">
        <v>2018</v>
      </c>
    </row>
    <row r="14" spans="1:12" s="319" customFormat="1" ht="22.5" customHeight="1">
      <c r="A14" s="370">
        <v>2019</v>
      </c>
      <c r="B14" s="344">
        <v>173</v>
      </c>
      <c r="C14" s="344">
        <v>173</v>
      </c>
      <c r="D14" s="344">
        <v>11</v>
      </c>
      <c r="E14" s="344">
        <v>35</v>
      </c>
      <c r="F14" s="344">
        <v>41</v>
      </c>
      <c r="G14" s="344">
        <v>68</v>
      </c>
      <c r="H14" s="344">
        <v>18</v>
      </c>
      <c r="I14" s="344">
        <v>0</v>
      </c>
      <c r="J14" s="344">
        <v>0</v>
      </c>
      <c r="K14" s="344">
        <v>0</v>
      </c>
      <c r="L14" s="371">
        <v>2019</v>
      </c>
    </row>
    <row r="15" spans="1:12" s="376" customFormat="1" ht="22.5" customHeight="1">
      <c r="A15" s="374">
        <v>2020</v>
      </c>
      <c r="B15" s="347">
        <v>151</v>
      </c>
      <c r="C15" s="347">
        <v>151</v>
      </c>
      <c r="D15" s="347">
        <v>10</v>
      </c>
      <c r="E15" s="347">
        <v>33</v>
      </c>
      <c r="F15" s="347">
        <v>37</v>
      </c>
      <c r="G15" s="347">
        <v>56</v>
      </c>
      <c r="H15" s="347">
        <v>15</v>
      </c>
      <c r="I15" s="344">
        <v>0</v>
      </c>
      <c r="J15" s="344">
        <v>0</v>
      </c>
      <c r="K15" s="344">
        <v>0</v>
      </c>
      <c r="L15" s="375">
        <v>2020</v>
      </c>
    </row>
    <row r="16" spans="1:12" ht="22.5" customHeight="1">
      <c r="A16" s="1025" t="s">
        <v>329</v>
      </c>
      <c r="B16" s="344">
        <v>16</v>
      </c>
      <c r="C16" s="344">
        <f>SUM(D16:H16)</f>
        <v>16</v>
      </c>
      <c r="D16" s="344">
        <v>1</v>
      </c>
      <c r="E16" s="344">
        <v>4</v>
      </c>
      <c r="F16" s="344">
        <v>3</v>
      </c>
      <c r="G16" s="344">
        <v>7</v>
      </c>
      <c r="H16" s="344">
        <v>1</v>
      </c>
      <c r="I16" s="344">
        <v>0</v>
      </c>
      <c r="J16" s="344">
        <v>0</v>
      </c>
      <c r="K16" s="344">
        <v>0</v>
      </c>
      <c r="L16" s="377" t="s">
        <v>355</v>
      </c>
    </row>
    <row r="17" spans="1:12" ht="22.5" customHeight="1">
      <c r="A17" s="1025" t="s">
        <v>181</v>
      </c>
      <c r="B17" s="344">
        <v>12</v>
      </c>
      <c r="C17" s="344">
        <f t="shared" ref="C17:C26" si="1">SUM(D17:H17)</f>
        <v>12</v>
      </c>
      <c r="D17" s="344">
        <v>1</v>
      </c>
      <c r="E17" s="344">
        <v>4</v>
      </c>
      <c r="F17" s="344">
        <v>3</v>
      </c>
      <c r="G17" s="344">
        <v>2</v>
      </c>
      <c r="H17" s="344">
        <v>2</v>
      </c>
      <c r="I17" s="344">
        <v>0</v>
      </c>
      <c r="J17" s="344">
        <v>0</v>
      </c>
      <c r="K17" s="344">
        <v>0</v>
      </c>
      <c r="L17" s="377" t="s">
        <v>356</v>
      </c>
    </row>
    <row r="18" spans="1:12" ht="22.5" customHeight="1">
      <c r="A18" s="1025" t="s">
        <v>182</v>
      </c>
      <c r="B18" s="344">
        <v>13</v>
      </c>
      <c r="C18" s="344">
        <f t="shared" si="1"/>
        <v>13</v>
      </c>
      <c r="D18" s="344">
        <v>1</v>
      </c>
      <c r="E18" s="344">
        <v>3</v>
      </c>
      <c r="F18" s="344">
        <v>3</v>
      </c>
      <c r="G18" s="344">
        <v>4</v>
      </c>
      <c r="H18" s="344">
        <v>2</v>
      </c>
      <c r="I18" s="344">
        <v>0</v>
      </c>
      <c r="J18" s="344">
        <v>0</v>
      </c>
      <c r="K18" s="344">
        <v>0</v>
      </c>
      <c r="L18" s="377" t="s">
        <v>357</v>
      </c>
    </row>
    <row r="19" spans="1:12" ht="22.5" customHeight="1">
      <c r="A19" s="1025" t="s">
        <v>183</v>
      </c>
      <c r="B19" s="344">
        <v>14</v>
      </c>
      <c r="C19" s="344">
        <f t="shared" si="1"/>
        <v>14</v>
      </c>
      <c r="D19" s="344">
        <v>1</v>
      </c>
      <c r="E19" s="344">
        <v>3</v>
      </c>
      <c r="F19" s="344">
        <v>5</v>
      </c>
      <c r="G19" s="344">
        <v>4</v>
      </c>
      <c r="H19" s="344">
        <v>1</v>
      </c>
      <c r="I19" s="344">
        <v>0</v>
      </c>
      <c r="J19" s="344">
        <v>0</v>
      </c>
      <c r="K19" s="344">
        <v>0</v>
      </c>
      <c r="L19" s="378" t="s">
        <v>358</v>
      </c>
    </row>
    <row r="20" spans="1:12" ht="22.5" customHeight="1">
      <c r="A20" s="1025" t="s">
        <v>184</v>
      </c>
      <c r="B20" s="344">
        <v>13</v>
      </c>
      <c r="C20" s="344">
        <f t="shared" si="1"/>
        <v>13</v>
      </c>
      <c r="D20" s="344">
        <v>1</v>
      </c>
      <c r="E20" s="344">
        <v>3</v>
      </c>
      <c r="F20" s="344"/>
      <c r="G20" s="344">
        <v>8</v>
      </c>
      <c r="H20" s="344">
        <v>1</v>
      </c>
      <c r="I20" s="344">
        <v>0</v>
      </c>
      <c r="J20" s="344">
        <v>0</v>
      </c>
      <c r="K20" s="344">
        <v>0</v>
      </c>
      <c r="L20" s="378" t="s">
        <v>359</v>
      </c>
    </row>
    <row r="21" spans="1:12" ht="22.5" customHeight="1">
      <c r="A21" s="1025" t="s">
        <v>349</v>
      </c>
      <c r="B21" s="344">
        <v>10</v>
      </c>
      <c r="C21" s="344">
        <f t="shared" si="1"/>
        <v>10</v>
      </c>
      <c r="D21" s="344">
        <v>1</v>
      </c>
      <c r="E21" s="344">
        <v>2</v>
      </c>
      <c r="F21" s="344">
        <v>3</v>
      </c>
      <c r="G21" s="344">
        <v>3</v>
      </c>
      <c r="H21" s="344">
        <v>1</v>
      </c>
      <c r="I21" s="344">
        <v>0</v>
      </c>
      <c r="J21" s="344">
        <v>0</v>
      </c>
      <c r="K21" s="344">
        <v>0</v>
      </c>
      <c r="L21" s="379" t="s">
        <v>360</v>
      </c>
    </row>
    <row r="22" spans="1:12" ht="22.5" customHeight="1">
      <c r="A22" s="1025" t="s">
        <v>350</v>
      </c>
      <c r="B22" s="344">
        <v>18</v>
      </c>
      <c r="C22" s="344">
        <f t="shared" si="1"/>
        <v>18</v>
      </c>
      <c r="D22" s="344">
        <v>1</v>
      </c>
      <c r="E22" s="344">
        <v>3</v>
      </c>
      <c r="F22" s="344">
        <v>5</v>
      </c>
      <c r="G22" s="344">
        <v>8</v>
      </c>
      <c r="H22" s="344">
        <v>1</v>
      </c>
      <c r="I22" s="344">
        <v>0</v>
      </c>
      <c r="J22" s="344">
        <v>0</v>
      </c>
      <c r="K22" s="344">
        <v>0</v>
      </c>
      <c r="L22" s="379" t="s">
        <v>361</v>
      </c>
    </row>
    <row r="23" spans="1:12" ht="22.5" customHeight="1">
      <c r="A23" s="1025" t="s">
        <v>351</v>
      </c>
      <c r="B23" s="344">
        <v>11</v>
      </c>
      <c r="C23" s="344">
        <f t="shared" si="1"/>
        <v>11</v>
      </c>
      <c r="D23" s="344">
        <v>1</v>
      </c>
      <c r="E23" s="344">
        <v>2</v>
      </c>
      <c r="F23" s="344">
        <v>2</v>
      </c>
      <c r="G23" s="344">
        <v>5</v>
      </c>
      <c r="H23" s="344">
        <v>1</v>
      </c>
      <c r="I23" s="344">
        <v>0</v>
      </c>
      <c r="J23" s="344">
        <v>0</v>
      </c>
      <c r="K23" s="344">
        <v>0</v>
      </c>
      <c r="L23" s="379" t="s">
        <v>362</v>
      </c>
    </row>
    <row r="24" spans="1:12" ht="22.5" customHeight="1">
      <c r="A24" s="1025" t="s">
        <v>352</v>
      </c>
      <c r="B24" s="344">
        <v>14</v>
      </c>
      <c r="C24" s="344">
        <f t="shared" si="1"/>
        <v>14</v>
      </c>
      <c r="D24" s="344">
        <v>1</v>
      </c>
      <c r="E24" s="344">
        <v>3</v>
      </c>
      <c r="F24" s="344">
        <v>5</v>
      </c>
      <c r="G24" s="344">
        <v>4</v>
      </c>
      <c r="H24" s="344">
        <v>1</v>
      </c>
      <c r="I24" s="344">
        <v>0</v>
      </c>
      <c r="J24" s="344">
        <v>0</v>
      </c>
      <c r="K24" s="344">
        <v>0</v>
      </c>
      <c r="L24" s="379" t="s">
        <v>363</v>
      </c>
    </row>
    <row r="25" spans="1:12" ht="22.5" customHeight="1">
      <c r="A25" s="1025" t="s">
        <v>353</v>
      </c>
      <c r="B25" s="344">
        <v>14</v>
      </c>
      <c r="C25" s="344">
        <f t="shared" si="1"/>
        <v>14</v>
      </c>
      <c r="D25" s="344">
        <v>1</v>
      </c>
      <c r="E25" s="344">
        <v>3</v>
      </c>
      <c r="F25" s="344">
        <v>3</v>
      </c>
      <c r="G25" s="344">
        <v>5</v>
      </c>
      <c r="H25" s="344">
        <v>2</v>
      </c>
      <c r="I25" s="344">
        <v>0</v>
      </c>
      <c r="J25" s="344">
        <v>0</v>
      </c>
      <c r="K25" s="344">
        <v>0</v>
      </c>
      <c r="L25" s="379" t="s">
        <v>364</v>
      </c>
    </row>
    <row r="26" spans="1:12" ht="22.5" customHeight="1">
      <c r="A26" s="1026" t="s">
        <v>354</v>
      </c>
      <c r="B26" s="380">
        <v>16</v>
      </c>
      <c r="C26" s="381">
        <f t="shared" si="1"/>
        <v>16</v>
      </c>
      <c r="D26" s="381">
        <v>0</v>
      </c>
      <c r="E26" s="381">
        <v>3</v>
      </c>
      <c r="F26" s="381">
        <v>5</v>
      </c>
      <c r="G26" s="381">
        <v>6</v>
      </c>
      <c r="H26" s="381">
        <v>2</v>
      </c>
      <c r="I26" s="381">
        <v>0</v>
      </c>
      <c r="J26" s="381">
        <v>0</v>
      </c>
      <c r="K26" s="381">
        <v>0</v>
      </c>
      <c r="L26" s="382" t="s">
        <v>637</v>
      </c>
    </row>
    <row r="27" spans="1:12" s="355" customFormat="1" ht="14.1" customHeight="1">
      <c r="A27" s="383" t="s">
        <v>852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259" t="s">
        <v>877</v>
      </c>
    </row>
    <row r="28" spans="1:12" s="319" customFormat="1" ht="14.1" customHeight="1">
      <c r="A28" s="385" t="s">
        <v>1038</v>
      </c>
      <c r="B28" s="357"/>
      <c r="C28" s="357"/>
      <c r="D28" s="357"/>
      <c r="E28" s="357"/>
      <c r="F28" s="357"/>
      <c r="G28" s="357"/>
      <c r="H28" s="357"/>
      <c r="L28" s="357"/>
    </row>
  </sheetData>
  <mergeCells count="1">
    <mergeCell ref="C3:K3"/>
  </mergeCells>
  <phoneticPr fontId="8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Z17"/>
  <sheetViews>
    <sheetView view="pageBreakPreview" zoomScaleNormal="100" zoomScaleSheetLayoutView="100" workbookViewId="0">
      <selection activeCell="L11" sqref="L11"/>
    </sheetView>
  </sheetViews>
  <sheetFormatPr defaultRowHeight="17.25"/>
  <cols>
    <col min="1" max="1" width="11.375" style="122" customWidth="1"/>
    <col min="2" max="2" width="5.75" style="123" customWidth="1"/>
    <col min="3" max="3" width="2.875" style="122" customWidth="1"/>
    <col min="4" max="4" width="5.375" style="124" customWidth="1"/>
    <col min="5" max="5" width="3.25" style="122" customWidth="1"/>
    <col min="6" max="6" width="5.5" style="124" customWidth="1"/>
    <col min="7" max="7" width="2.875" style="125" customWidth="1"/>
    <col min="8" max="8" width="5.375" style="126" customWidth="1"/>
    <col min="9" max="9" width="4.375" style="127" customWidth="1"/>
    <col min="10" max="12" width="3.25" style="127" customWidth="1"/>
    <col min="13" max="14" width="3.5" style="122" customWidth="1"/>
    <col min="15" max="15" width="6.5" style="128" customWidth="1"/>
    <col min="16" max="21" width="6.5" style="122" customWidth="1"/>
    <col min="22" max="24" width="6.5" style="127" customWidth="1"/>
    <col min="25" max="25" width="14.5" style="127" customWidth="1"/>
    <col min="26" max="26" width="11.625" style="128" customWidth="1"/>
    <col min="27" max="16384" width="9" style="96"/>
  </cols>
  <sheetData>
    <row r="1" spans="1:26" ht="9.9499999999999993" customHeight="1">
      <c r="A1" s="91"/>
      <c r="B1" s="92"/>
      <c r="C1" s="92"/>
      <c r="D1" s="93"/>
      <c r="E1" s="92"/>
      <c r="F1" s="93"/>
      <c r="G1" s="91"/>
      <c r="H1" s="91"/>
      <c r="I1" s="94"/>
      <c r="J1" s="94"/>
      <c r="K1" s="94"/>
      <c r="L1" s="94"/>
      <c r="M1" s="92"/>
      <c r="N1" s="92"/>
      <c r="O1" s="93"/>
      <c r="P1" s="92"/>
      <c r="Q1" s="95"/>
      <c r="R1" s="95"/>
      <c r="S1" s="92"/>
      <c r="T1" s="92"/>
      <c r="U1" s="92"/>
      <c r="V1" s="1033"/>
      <c r="W1" s="1033"/>
      <c r="X1" s="1033"/>
      <c r="Y1" s="1033"/>
      <c r="Z1" s="93"/>
    </row>
    <row r="2" spans="1:26" s="97" customFormat="1" ht="27" customHeight="1">
      <c r="A2" s="1066" t="s">
        <v>1036</v>
      </c>
      <c r="B2" s="1066"/>
      <c r="C2" s="1066"/>
      <c r="D2" s="1066"/>
      <c r="E2" s="1066"/>
      <c r="F2" s="1066"/>
      <c r="G2" s="1066"/>
      <c r="H2" s="1066"/>
      <c r="I2" s="1066"/>
      <c r="J2" s="1066"/>
      <c r="K2" s="1066"/>
      <c r="L2" s="1066"/>
      <c r="M2" s="1066"/>
      <c r="N2" s="1066"/>
      <c r="O2" s="1066"/>
      <c r="P2" s="1066"/>
      <c r="Q2" s="1066"/>
      <c r="R2" s="1066"/>
      <c r="S2" s="1066"/>
      <c r="T2" s="1066"/>
      <c r="U2" s="1066" t="s">
        <v>909</v>
      </c>
      <c r="V2" s="1066"/>
      <c r="W2" s="1066"/>
      <c r="X2" s="1066"/>
      <c r="Y2" s="1066"/>
      <c r="Z2" s="1066"/>
    </row>
    <row r="3" spans="1:26" s="103" customFormat="1" ht="17.25" customHeight="1" thickBot="1">
      <c r="A3" s="98" t="s">
        <v>394</v>
      </c>
      <c r="B3" s="98"/>
      <c r="C3" s="98"/>
      <c r="D3" s="99"/>
      <c r="E3" s="98"/>
      <c r="F3" s="99"/>
      <c r="G3" s="100"/>
      <c r="H3" s="100"/>
      <c r="I3" s="101"/>
      <c r="J3" s="101"/>
      <c r="K3" s="101"/>
      <c r="L3" s="101"/>
      <c r="M3" s="98"/>
      <c r="N3" s="98"/>
      <c r="O3" s="99"/>
      <c r="P3" s="98"/>
      <c r="Q3" s="98"/>
      <c r="R3" s="98"/>
      <c r="S3" s="98"/>
      <c r="T3" s="98"/>
      <c r="U3" s="98"/>
      <c r="V3" s="101"/>
      <c r="W3" s="101"/>
      <c r="X3" s="101"/>
      <c r="Y3" s="101"/>
      <c r="Z3" s="102" t="s">
        <v>910</v>
      </c>
    </row>
    <row r="4" spans="1:26" s="104" customFormat="1" ht="15.95" customHeight="1">
      <c r="A4" s="858"/>
      <c r="B4" s="859"/>
      <c r="C4" s="860"/>
      <c r="D4" s="861" t="s">
        <v>911</v>
      </c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1196"/>
      <c r="W4" s="1197" t="s">
        <v>912</v>
      </c>
      <c r="X4" s="1197"/>
      <c r="Y4" s="1069" t="s">
        <v>913</v>
      </c>
      <c r="Z4" s="863"/>
    </row>
    <row r="5" spans="1:26" s="104" customFormat="1" ht="15.95" customHeight="1">
      <c r="A5" s="864" t="s">
        <v>914</v>
      </c>
      <c r="B5" s="865" t="s">
        <v>1037</v>
      </c>
      <c r="C5" s="866"/>
      <c r="D5" s="1071" t="s">
        <v>915</v>
      </c>
      <c r="E5" s="1072"/>
      <c r="F5" s="867"/>
      <c r="G5" s="867"/>
      <c r="H5" s="868"/>
      <c r="I5" s="1071" t="s">
        <v>916</v>
      </c>
      <c r="J5" s="1073"/>
      <c r="K5" s="1198" t="s">
        <v>1060</v>
      </c>
      <c r="L5" s="1199"/>
      <c r="M5" s="1071" t="s">
        <v>917</v>
      </c>
      <c r="N5" s="1073"/>
      <c r="O5" s="1037" t="s">
        <v>918</v>
      </c>
      <c r="P5" s="869" t="s">
        <v>919</v>
      </c>
      <c r="Q5" s="866" t="s">
        <v>920</v>
      </c>
      <c r="R5" s="870" t="s">
        <v>921</v>
      </c>
      <c r="S5" s="870" t="s">
        <v>922</v>
      </c>
      <c r="T5" s="871" t="s">
        <v>923</v>
      </c>
      <c r="U5" s="872" t="s">
        <v>924</v>
      </c>
      <c r="V5" s="1200" t="s">
        <v>925</v>
      </c>
      <c r="W5" s="1201"/>
      <c r="X5" s="1202"/>
      <c r="Y5" s="1070"/>
      <c r="Z5" s="873" t="s">
        <v>1018</v>
      </c>
    </row>
    <row r="6" spans="1:26" s="104" customFormat="1" ht="15.95" customHeight="1">
      <c r="A6" s="864"/>
      <c r="B6" s="865"/>
      <c r="C6" s="866"/>
      <c r="D6" s="1067"/>
      <c r="E6" s="1068"/>
      <c r="F6" s="1071" t="s">
        <v>926</v>
      </c>
      <c r="G6" s="1073"/>
      <c r="H6" s="1034" t="s">
        <v>212</v>
      </c>
      <c r="I6" s="1067" t="s">
        <v>927</v>
      </c>
      <c r="J6" s="1068"/>
      <c r="K6" s="1203" t="s">
        <v>1061</v>
      </c>
      <c r="L6" s="1204"/>
      <c r="M6" s="1067"/>
      <c r="N6" s="1068"/>
      <c r="O6" s="1034"/>
      <c r="P6" s="869"/>
      <c r="Q6" s="866"/>
      <c r="R6" s="865"/>
      <c r="S6" s="865"/>
      <c r="T6" s="1036" t="s">
        <v>927</v>
      </c>
      <c r="U6" s="866"/>
      <c r="V6" s="1205" t="s">
        <v>157</v>
      </c>
      <c r="W6" s="1205" t="s">
        <v>926</v>
      </c>
      <c r="X6" s="1206" t="s">
        <v>212</v>
      </c>
      <c r="Y6" s="1070"/>
      <c r="Z6" s="874"/>
    </row>
    <row r="7" spans="1:26" s="104" customFormat="1" ht="15.95" customHeight="1">
      <c r="A7" s="864"/>
      <c r="B7" s="1067"/>
      <c r="C7" s="1068"/>
      <c r="D7" s="875"/>
      <c r="E7" s="866"/>
      <c r="F7" s="1067" t="s">
        <v>928</v>
      </c>
      <c r="G7" s="1068"/>
      <c r="H7" s="1034" t="s">
        <v>222</v>
      </c>
      <c r="I7" s="1067" t="s">
        <v>929</v>
      </c>
      <c r="J7" s="1068"/>
      <c r="K7" s="1203" t="s">
        <v>222</v>
      </c>
      <c r="L7" s="1204"/>
      <c r="M7" s="1074" t="s">
        <v>222</v>
      </c>
      <c r="N7" s="1075"/>
      <c r="O7" s="1034" t="s">
        <v>930</v>
      </c>
      <c r="P7" s="876" t="s">
        <v>931</v>
      </c>
      <c r="Q7" s="1039" t="s">
        <v>222</v>
      </c>
      <c r="R7" s="877" t="s">
        <v>930</v>
      </c>
      <c r="S7" s="877" t="s">
        <v>222</v>
      </c>
      <c r="T7" s="1036" t="s">
        <v>932</v>
      </c>
      <c r="U7" s="1035" t="s">
        <v>930</v>
      </c>
      <c r="V7" s="876"/>
      <c r="W7" s="876" t="s">
        <v>928</v>
      </c>
      <c r="X7" s="1038" t="s">
        <v>222</v>
      </c>
      <c r="Y7" s="1070"/>
      <c r="Z7" s="864"/>
    </row>
    <row r="8" spans="1:26" s="105" customFormat="1" ht="18" customHeight="1">
      <c r="A8" s="864"/>
      <c r="B8" s="865" t="s">
        <v>933</v>
      </c>
      <c r="C8" s="866"/>
      <c r="D8" s="903" t="s">
        <v>934</v>
      </c>
      <c r="E8" s="904"/>
      <c r="F8" s="1076" t="s">
        <v>935</v>
      </c>
      <c r="G8" s="1077"/>
      <c r="H8" s="905" t="s">
        <v>230</v>
      </c>
      <c r="I8" s="1078" t="s">
        <v>936</v>
      </c>
      <c r="J8" s="1079"/>
      <c r="K8" s="1207" t="s">
        <v>1062</v>
      </c>
      <c r="L8" s="1208"/>
      <c r="M8" s="1080" t="s">
        <v>937</v>
      </c>
      <c r="N8" s="1081"/>
      <c r="O8" s="1031" t="s">
        <v>938</v>
      </c>
      <c r="P8" s="906" t="s">
        <v>939</v>
      </c>
      <c r="Q8" s="907" t="s">
        <v>940</v>
      </c>
      <c r="R8" s="908" t="s">
        <v>941</v>
      </c>
      <c r="S8" s="908" t="s">
        <v>942</v>
      </c>
      <c r="T8" s="909" t="s">
        <v>943</v>
      </c>
      <c r="U8" s="910" t="s">
        <v>944</v>
      </c>
      <c r="V8" s="1209" t="s">
        <v>171</v>
      </c>
      <c r="W8" s="1210" t="s">
        <v>935</v>
      </c>
      <c r="X8" s="1211" t="s">
        <v>230</v>
      </c>
      <c r="Y8" s="1070"/>
      <c r="Z8" s="911"/>
    </row>
    <row r="9" spans="1:26" s="902" customFormat="1" ht="36" customHeight="1">
      <c r="A9" s="149">
        <v>2018</v>
      </c>
      <c r="B9" s="912">
        <v>259</v>
      </c>
      <c r="C9" s="913"/>
      <c r="D9" s="912">
        <v>259</v>
      </c>
      <c r="E9" s="913"/>
      <c r="F9" s="916">
        <v>0</v>
      </c>
      <c r="G9" s="913"/>
      <c r="H9" s="914">
        <v>259</v>
      </c>
      <c r="I9" s="916">
        <v>0</v>
      </c>
      <c r="J9" s="913"/>
      <c r="K9" s="913" t="s">
        <v>1078</v>
      </c>
      <c r="L9" s="913" t="s">
        <v>1078</v>
      </c>
      <c r="M9" s="916">
        <v>0</v>
      </c>
      <c r="N9" s="915"/>
      <c r="O9" s="914">
        <v>1</v>
      </c>
      <c r="P9" s="916">
        <v>5</v>
      </c>
      <c r="Q9" s="916">
        <v>15</v>
      </c>
      <c r="R9" s="916">
        <v>14</v>
      </c>
      <c r="S9" s="917">
        <v>33</v>
      </c>
      <c r="T9" s="916">
        <v>57</v>
      </c>
      <c r="U9" s="916">
        <v>134</v>
      </c>
      <c r="V9" s="918" t="s">
        <v>946</v>
      </c>
      <c r="W9" s="918" t="s">
        <v>946</v>
      </c>
      <c r="X9" s="919" t="s">
        <v>946</v>
      </c>
      <c r="Y9" s="920">
        <v>0</v>
      </c>
      <c r="Z9" s="921">
        <v>2018</v>
      </c>
    </row>
    <row r="10" spans="1:26" s="902" customFormat="1" ht="36" customHeight="1">
      <c r="A10" s="1031">
        <v>2019</v>
      </c>
      <c r="B10" s="950">
        <v>270</v>
      </c>
      <c r="C10" s="951"/>
      <c r="D10" s="950">
        <v>270</v>
      </c>
      <c r="E10" s="951"/>
      <c r="F10" s="954">
        <v>0</v>
      </c>
      <c r="G10" s="951"/>
      <c r="H10" s="952">
        <v>270</v>
      </c>
      <c r="I10" s="954">
        <v>0</v>
      </c>
      <c r="J10" s="951"/>
      <c r="K10" s="951" t="s">
        <v>1078</v>
      </c>
      <c r="L10" s="951" t="s">
        <v>1078</v>
      </c>
      <c r="M10" s="954">
        <v>0</v>
      </c>
      <c r="N10" s="953">
        <v>0</v>
      </c>
      <c r="O10" s="952">
        <v>1</v>
      </c>
      <c r="P10" s="954">
        <v>6</v>
      </c>
      <c r="Q10" s="954">
        <v>17</v>
      </c>
      <c r="R10" s="954">
        <v>19</v>
      </c>
      <c r="S10" s="955">
        <v>40</v>
      </c>
      <c r="T10" s="954">
        <v>66</v>
      </c>
      <c r="U10" s="954">
        <v>121</v>
      </c>
      <c r="V10" s="956">
        <v>0</v>
      </c>
      <c r="W10" s="956">
        <v>0</v>
      </c>
      <c r="X10" s="957">
        <v>0</v>
      </c>
      <c r="Y10" s="958" t="s">
        <v>172</v>
      </c>
      <c r="Z10" s="1032">
        <v>2019</v>
      </c>
    </row>
    <row r="11" spans="1:26" s="129" customFormat="1" ht="36" customHeight="1">
      <c r="A11" s="922">
        <v>2020</v>
      </c>
      <c r="B11" s="959">
        <f t="shared" ref="B11" si="0">D11+U11</f>
        <v>439</v>
      </c>
      <c r="C11" s="960"/>
      <c r="D11" s="959">
        <f t="shared" ref="D11" si="1">F11+H11</f>
        <v>295</v>
      </c>
      <c r="E11" s="960"/>
      <c r="F11" s="961">
        <v>0</v>
      </c>
      <c r="G11" s="960"/>
      <c r="H11" s="962">
        <v>295</v>
      </c>
      <c r="I11" s="961">
        <v>0</v>
      </c>
      <c r="J11" s="960"/>
      <c r="K11" s="961">
        <v>0</v>
      </c>
      <c r="L11" s="961">
        <v>0</v>
      </c>
      <c r="M11" s="963"/>
      <c r="N11" s="962" t="s">
        <v>1063</v>
      </c>
      <c r="O11" s="964">
        <v>1</v>
      </c>
      <c r="P11" s="966">
        <v>6</v>
      </c>
      <c r="Q11" s="966">
        <v>19</v>
      </c>
      <c r="R11" s="967">
        <v>19</v>
      </c>
      <c r="S11" s="966">
        <v>38</v>
      </c>
      <c r="T11" s="966">
        <v>68</v>
      </c>
      <c r="U11" s="968">
        <v>144</v>
      </c>
      <c r="V11" s="965">
        <v>0</v>
      </c>
      <c r="W11" s="961">
        <v>0</v>
      </c>
      <c r="X11" s="969">
        <v>0</v>
      </c>
      <c r="Y11" s="878" t="s">
        <v>1040</v>
      </c>
      <c r="Z11" s="923">
        <v>2020</v>
      </c>
    </row>
    <row r="12" spans="1:26" s="107" customFormat="1" ht="14.1" customHeight="1">
      <c r="A12" s="879" t="s">
        <v>1019</v>
      </c>
      <c r="B12" s="880"/>
      <c r="C12" s="881"/>
      <c r="D12" s="882"/>
      <c r="E12" s="881"/>
      <c r="F12" s="882"/>
      <c r="G12" s="883"/>
      <c r="H12" s="884"/>
      <c r="I12" s="885"/>
      <c r="J12" s="885"/>
      <c r="K12" s="885"/>
      <c r="L12" s="885"/>
      <c r="M12" s="881"/>
      <c r="N12" s="881"/>
      <c r="O12" s="886"/>
      <c r="P12" s="881"/>
      <c r="Q12" s="881"/>
      <c r="R12" s="881"/>
      <c r="S12" s="881"/>
      <c r="T12" s="881"/>
      <c r="U12" s="881"/>
      <c r="V12" s="885"/>
      <c r="W12" s="885"/>
      <c r="X12" s="885"/>
      <c r="Y12" s="885"/>
      <c r="Z12" s="106" t="s">
        <v>1021</v>
      </c>
    </row>
    <row r="13" spans="1:26" s="107" customFormat="1" ht="12" customHeight="1">
      <c r="A13" s="879" t="s">
        <v>945</v>
      </c>
      <c r="B13" s="880"/>
      <c r="C13" s="881"/>
      <c r="D13" s="882"/>
      <c r="E13" s="881"/>
      <c r="F13" s="882"/>
      <c r="G13" s="883"/>
      <c r="H13" s="884"/>
      <c r="I13" s="885"/>
      <c r="J13" s="885"/>
      <c r="K13" s="885"/>
      <c r="L13" s="885"/>
      <c r="M13" s="881"/>
      <c r="N13" s="881"/>
      <c r="O13" s="886"/>
      <c r="P13" s="881"/>
      <c r="Q13" s="881"/>
      <c r="R13" s="881"/>
      <c r="S13" s="887"/>
      <c r="T13" s="887"/>
      <c r="U13" s="887"/>
      <c r="V13" s="887"/>
      <c r="W13" s="887"/>
      <c r="X13" s="885"/>
      <c r="Y13" s="885"/>
      <c r="Z13" s="888"/>
    </row>
    <row r="14" spans="1:26" s="103" customFormat="1" ht="12" customHeight="1">
      <c r="A14" s="108" t="s">
        <v>1020</v>
      </c>
      <c r="B14" s="109"/>
      <c r="C14" s="110"/>
      <c r="D14" s="111"/>
      <c r="E14" s="110"/>
      <c r="F14" s="111"/>
      <c r="G14" s="112"/>
      <c r="H14" s="113"/>
      <c r="I14" s="114"/>
      <c r="J14" s="114"/>
      <c r="K14" s="114"/>
      <c r="L14" s="114"/>
      <c r="M14" s="110"/>
      <c r="N14" s="110"/>
      <c r="O14" s="106"/>
      <c r="P14" s="110"/>
      <c r="Q14" s="110"/>
      <c r="R14" s="110"/>
      <c r="S14" s="110"/>
      <c r="T14" s="110"/>
      <c r="U14" s="110"/>
      <c r="V14" s="114"/>
      <c r="W14" s="114"/>
      <c r="X14" s="114"/>
      <c r="Y14" s="114"/>
      <c r="Z14" s="106"/>
    </row>
    <row r="15" spans="1:26" s="105" customFormat="1" ht="12" customHeight="1">
      <c r="A15" s="115"/>
      <c r="B15" s="116"/>
      <c r="C15" s="115"/>
      <c r="D15" s="117"/>
      <c r="E15" s="115"/>
      <c r="F15" s="117"/>
      <c r="G15" s="118"/>
      <c r="H15" s="119"/>
      <c r="I15" s="120"/>
      <c r="J15" s="120"/>
      <c r="K15" s="120"/>
      <c r="L15" s="120"/>
      <c r="M15" s="115"/>
      <c r="N15" s="115"/>
      <c r="O15" s="121"/>
      <c r="P15" s="115"/>
      <c r="Q15" s="115"/>
      <c r="R15" s="115"/>
      <c r="S15" s="115"/>
      <c r="T15" s="115"/>
      <c r="U15" s="115"/>
      <c r="V15" s="120"/>
      <c r="W15" s="120"/>
      <c r="X15" s="120"/>
      <c r="Y15" s="120"/>
      <c r="Z15" s="106"/>
    </row>
    <row r="16" spans="1:26">
      <c r="Z16" s="106"/>
    </row>
    <row r="17" spans="26:26">
      <c r="Z17" s="106"/>
    </row>
  </sheetData>
  <mergeCells count="22">
    <mergeCell ref="I8:J8"/>
    <mergeCell ref="M8:N8"/>
    <mergeCell ref="K5:L5"/>
    <mergeCell ref="K6:L6"/>
    <mergeCell ref="K7:L7"/>
    <mergeCell ref="K8:L8"/>
    <mergeCell ref="A2:T2"/>
    <mergeCell ref="B7:C7"/>
    <mergeCell ref="U2:Z2"/>
    <mergeCell ref="Y4:Y8"/>
    <mergeCell ref="D5:E5"/>
    <mergeCell ref="I5:J5"/>
    <mergeCell ref="M5:N5"/>
    <mergeCell ref="V5:X5"/>
    <mergeCell ref="D6:E6"/>
    <mergeCell ref="F6:G6"/>
    <mergeCell ref="I6:J6"/>
    <mergeCell ref="M6:N6"/>
    <mergeCell ref="F7:G7"/>
    <mergeCell ref="I7:J7"/>
    <mergeCell ref="M7:N7"/>
    <mergeCell ref="F8:G8"/>
  </mergeCells>
  <phoneticPr fontId="8" type="noConversion"/>
  <printOptions gridLinesSet="0"/>
  <pageMargins left="0.78740157480314965" right="0.78740157480314965" top="0.78740157480314965" bottom="0.39370078740157483" header="0" footer="0"/>
  <pageSetup paperSize="9" scale="4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22"/>
  <sheetViews>
    <sheetView view="pageBreakPreview" zoomScaleNormal="100" zoomScaleSheetLayoutView="100" workbookViewId="0">
      <selection activeCell="N29" sqref="N29"/>
    </sheetView>
  </sheetViews>
  <sheetFormatPr defaultRowHeight="17.25"/>
  <cols>
    <col min="1" max="1" width="7.75" style="166" customWidth="1"/>
    <col min="2" max="2" width="7" style="166" customWidth="1"/>
    <col min="3" max="5" width="6.25" style="166" customWidth="1"/>
    <col min="6" max="6" width="7" style="166" customWidth="1"/>
    <col min="7" max="9" width="6.375" style="166" customWidth="1"/>
    <col min="10" max="10" width="7" style="166" customWidth="1"/>
    <col min="11" max="13" width="6.375" style="166" customWidth="1"/>
    <col min="14" max="14" width="12.75" style="133" customWidth="1"/>
    <col min="15" max="16384" width="9" style="133"/>
  </cols>
  <sheetData>
    <row r="1" spans="1:14" ht="9.9499999999999993" customHeight="1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/>
    </row>
    <row r="2" spans="1:14" s="134" customFormat="1" ht="39.75" customHeight="1">
      <c r="A2" s="1082" t="s">
        <v>986</v>
      </c>
      <c r="B2" s="1082"/>
      <c r="C2" s="1082"/>
      <c r="D2" s="1082"/>
      <c r="E2" s="1082"/>
      <c r="F2" s="1082"/>
      <c r="G2" s="1082"/>
      <c r="H2" s="1082"/>
      <c r="I2" s="1082"/>
      <c r="J2" s="1082"/>
      <c r="K2" s="1082"/>
      <c r="L2" s="1082"/>
      <c r="M2" s="1082"/>
      <c r="N2" s="1082"/>
    </row>
    <row r="3" spans="1:14" s="136" customFormat="1" ht="27" customHeight="1" thickBot="1">
      <c r="A3" s="135" t="s">
        <v>394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02"/>
      <c r="N3" s="102" t="s">
        <v>947</v>
      </c>
    </row>
    <row r="4" spans="1:14" s="142" customFormat="1" ht="14.25">
      <c r="A4" s="137"/>
      <c r="B4" s="138" t="s">
        <v>948</v>
      </c>
      <c r="C4" s="139"/>
      <c r="D4" s="139"/>
      <c r="E4" s="140"/>
      <c r="F4" s="139" t="s">
        <v>1023</v>
      </c>
      <c r="G4" s="139"/>
      <c r="H4" s="139"/>
      <c r="I4" s="140"/>
      <c r="J4" s="139" t="s">
        <v>1024</v>
      </c>
      <c r="K4" s="139"/>
      <c r="L4" s="139"/>
      <c r="M4" s="139"/>
      <c r="N4" s="141"/>
    </row>
    <row r="5" spans="1:14" s="142" customFormat="1" ht="12">
      <c r="A5" s="143" t="s">
        <v>949</v>
      </c>
      <c r="B5" s="1083" t="s">
        <v>950</v>
      </c>
      <c r="C5" s="1084"/>
      <c r="D5" s="1084"/>
      <c r="E5" s="1085"/>
      <c r="F5" s="1083" t="s">
        <v>951</v>
      </c>
      <c r="G5" s="1084"/>
      <c r="H5" s="1084"/>
      <c r="I5" s="1085"/>
      <c r="J5" s="1083" t="s">
        <v>952</v>
      </c>
      <c r="K5" s="1084"/>
      <c r="L5" s="1084"/>
      <c r="M5" s="1084"/>
      <c r="N5" s="144" t="s">
        <v>1022</v>
      </c>
    </row>
    <row r="6" spans="1:14" s="142" customFormat="1" ht="12">
      <c r="A6" s="143"/>
      <c r="B6" s="145" t="s">
        <v>953</v>
      </c>
      <c r="C6" s="1086" t="s">
        <v>954</v>
      </c>
      <c r="D6" s="1086"/>
      <c r="E6" s="1086"/>
      <c r="F6" s="145" t="s">
        <v>953</v>
      </c>
      <c r="G6" s="1086" t="s">
        <v>954</v>
      </c>
      <c r="H6" s="1086"/>
      <c r="I6" s="1086"/>
      <c r="J6" s="145" t="s">
        <v>953</v>
      </c>
      <c r="K6" s="1086" t="s">
        <v>954</v>
      </c>
      <c r="L6" s="1086"/>
      <c r="M6" s="1086"/>
      <c r="N6" s="144"/>
    </row>
    <row r="7" spans="1:14" s="142" customFormat="1" ht="12">
      <c r="A7" s="146"/>
      <c r="B7" s="147" t="s">
        <v>955</v>
      </c>
      <c r="C7" s="148" t="s">
        <v>956</v>
      </c>
      <c r="D7" s="148" t="s">
        <v>957</v>
      </c>
      <c r="E7" s="148" t="s">
        <v>958</v>
      </c>
      <c r="F7" s="147" t="s">
        <v>959</v>
      </c>
      <c r="G7" s="148" t="s">
        <v>956</v>
      </c>
      <c r="H7" s="148" t="s">
        <v>957</v>
      </c>
      <c r="I7" s="148" t="s">
        <v>960</v>
      </c>
      <c r="J7" s="147" t="s">
        <v>955</v>
      </c>
      <c r="K7" s="148" t="s">
        <v>961</v>
      </c>
      <c r="L7" s="148" t="s">
        <v>957</v>
      </c>
      <c r="M7" s="149" t="s">
        <v>958</v>
      </c>
      <c r="N7" s="150"/>
    </row>
    <row r="8" spans="1:14" s="142" customFormat="1" ht="12">
      <c r="A8" s="925"/>
      <c r="B8" s="926" t="s">
        <v>962</v>
      </c>
      <c r="C8" s="926" t="s">
        <v>963</v>
      </c>
      <c r="D8" s="926" t="s">
        <v>964</v>
      </c>
      <c r="E8" s="926" t="s">
        <v>965</v>
      </c>
      <c r="F8" s="926" t="s">
        <v>962</v>
      </c>
      <c r="G8" s="926" t="s">
        <v>963</v>
      </c>
      <c r="H8" s="926" t="s">
        <v>964</v>
      </c>
      <c r="I8" s="926" t="s">
        <v>965</v>
      </c>
      <c r="J8" s="926" t="s">
        <v>962</v>
      </c>
      <c r="K8" s="926" t="s">
        <v>963</v>
      </c>
      <c r="L8" s="926" t="s">
        <v>964</v>
      </c>
      <c r="M8" s="927" t="s">
        <v>965</v>
      </c>
      <c r="N8" s="150"/>
    </row>
    <row r="9" spans="1:14" s="924" customFormat="1" ht="36" customHeight="1">
      <c r="A9" s="928">
        <v>2018</v>
      </c>
      <c r="B9" s="929">
        <v>1</v>
      </c>
      <c r="C9" s="930">
        <v>1</v>
      </c>
      <c r="D9" s="931">
        <v>1</v>
      </c>
      <c r="E9" s="931">
        <v>0</v>
      </c>
      <c r="F9" s="929">
        <v>2</v>
      </c>
      <c r="G9" s="929">
        <v>2</v>
      </c>
      <c r="H9" s="932">
        <v>2</v>
      </c>
      <c r="I9" s="932">
        <v>0</v>
      </c>
      <c r="J9" s="929">
        <v>3</v>
      </c>
      <c r="K9" s="930">
        <v>7</v>
      </c>
      <c r="L9" s="931">
        <v>6</v>
      </c>
      <c r="M9" s="932">
        <v>1</v>
      </c>
      <c r="N9" s="933">
        <v>2018</v>
      </c>
    </row>
    <row r="10" spans="1:14" s="924" customFormat="1" ht="36" customHeight="1">
      <c r="A10" s="970">
        <v>2019</v>
      </c>
      <c r="B10" s="971">
        <v>1</v>
      </c>
      <c r="C10" s="972">
        <v>1</v>
      </c>
      <c r="D10" s="973">
        <v>1</v>
      </c>
      <c r="E10" s="973">
        <v>0</v>
      </c>
      <c r="F10" s="971">
        <v>2</v>
      </c>
      <c r="G10" s="971">
        <v>2</v>
      </c>
      <c r="H10" s="974">
        <v>2</v>
      </c>
      <c r="I10" s="974">
        <v>0</v>
      </c>
      <c r="J10" s="971">
        <v>3</v>
      </c>
      <c r="K10" s="972">
        <v>7</v>
      </c>
      <c r="L10" s="973">
        <v>6</v>
      </c>
      <c r="M10" s="974">
        <v>1</v>
      </c>
      <c r="N10" s="975">
        <v>2019</v>
      </c>
    </row>
    <row r="11" spans="1:14" s="924" customFormat="1" ht="36" customHeight="1">
      <c r="A11" s="934">
        <v>2020</v>
      </c>
      <c r="B11" s="935">
        <v>1</v>
      </c>
      <c r="C11" s="936">
        <v>1</v>
      </c>
      <c r="D11" s="937">
        <v>1</v>
      </c>
      <c r="E11" s="937">
        <v>0</v>
      </c>
      <c r="F11" s="935">
        <v>2</v>
      </c>
      <c r="G11" s="935">
        <v>2</v>
      </c>
      <c r="H11" s="938">
        <v>2</v>
      </c>
      <c r="I11" s="938">
        <v>0</v>
      </c>
      <c r="J11" s="935">
        <v>3</v>
      </c>
      <c r="K11" s="936">
        <v>8</v>
      </c>
      <c r="L11" s="937">
        <v>6</v>
      </c>
      <c r="M11" s="938">
        <v>2</v>
      </c>
      <c r="N11" s="939">
        <v>2020</v>
      </c>
    </row>
    <row r="12" spans="1:14" s="154" customFormat="1" ht="12" customHeight="1">
      <c r="A12" s="151" t="s">
        <v>966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3"/>
    </row>
    <row r="13" spans="1:14" s="156" customFormat="1" ht="12" customHeight="1">
      <c r="A13" s="151" t="s">
        <v>967</v>
      </c>
      <c r="B13" s="157"/>
      <c r="C13" s="157"/>
      <c r="D13" s="157"/>
      <c r="E13" s="157"/>
      <c r="F13" s="157"/>
      <c r="G13" s="157"/>
      <c r="H13" s="157"/>
      <c r="I13" s="157"/>
      <c r="J13" s="152"/>
      <c r="K13" s="152"/>
      <c r="L13" s="152"/>
      <c r="M13" s="152"/>
      <c r="N13" s="155"/>
    </row>
    <row r="14" spans="1:14" s="154" customFormat="1" ht="12" customHeight="1">
      <c r="A14" s="151" t="s">
        <v>1025</v>
      </c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06"/>
      <c r="N14" s="153" t="s">
        <v>1021</v>
      </c>
    </row>
    <row r="15" spans="1:14" s="162" customFormat="1" ht="12" customHeight="1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</row>
    <row r="16" spans="1:14" s="162" customFormat="1" ht="12" customHeight="1">
      <c r="A16" s="160"/>
      <c r="B16" s="163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</row>
    <row r="17" spans="1:13" s="165" customFormat="1" ht="13.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</row>
    <row r="18" spans="1:13" s="165" customFormat="1" ht="13.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</row>
    <row r="19" spans="1:13" s="165" customFormat="1" ht="13.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</row>
    <row r="20" spans="1:13" s="165" customFormat="1" ht="13.5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</row>
    <row r="21" spans="1:13" s="165" customFormat="1" ht="13.5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</row>
    <row r="22" spans="1:13" s="165" customFormat="1" ht="13.5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</row>
  </sheetData>
  <mergeCells count="7">
    <mergeCell ref="A2:N2"/>
    <mergeCell ref="B5:E5"/>
    <mergeCell ref="F5:I5"/>
    <mergeCell ref="J5:M5"/>
    <mergeCell ref="C6:E6"/>
    <mergeCell ref="G6:I6"/>
    <mergeCell ref="K6:M6"/>
  </mergeCells>
  <phoneticPr fontId="8" type="noConversion"/>
  <pageMargins left="0.78740157480314965" right="0.78740157480314965" top="0.78740157480314965" bottom="0.39370078740157483" header="0" footer="0"/>
  <pageSetup paperSize="9" scale="81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32"/>
  <sheetViews>
    <sheetView view="pageBreakPreview" zoomScaleNormal="100" zoomScaleSheetLayoutView="100" workbookViewId="0">
      <selection activeCell="I31" sqref="I31"/>
    </sheetView>
  </sheetViews>
  <sheetFormatPr defaultRowHeight="17.25"/>
  <cols>
    <col min="1" max="1" width="9.625" style="170" customWidth="1"/>
    <col min="2" max="6" width="14.625" style="169" customWidth="1"/>
    <col min="7" max="7" width="15.625" style="168" customWidth="1"/>
    <col min="8" max="16384" width="9" style="167"/>
  </cols>
  <sheetData>
    <row r="1" spans="1:8" ht="9.9499999999999993" customHeight="1">
      <c r="A1" s="199"/>
      <c r="B1" s="198"/>
      <c r="C1" s="198"/>
      <c r="D1" s="198"/>
      <c r="E1" s="198"/>
      <c r="F1" s="198"/>
      <c r="G1" s="197"/>
    </row>
    <row r="2" spans="1:8" s="196" customFormat="1" ht="39.75" customHeight="1">
      <c r="A2" s="1087" t="s">
        <v>987</v>
      </c>
      <c r="B2" s="1088"/>
      <c r="C2" s="1088"/>
      <c r="D2" s="1088"/>
      <c r="E2" s="1088"/>
      <c r="F2" s="1088"/>
      <c r="G2" s="1088"/>
    </row>
    <row r="3" spans="1:8" s="175" customFormat="1" ht="18.75" customHeight="1" thickBot="1">
      <c r="A3" s="195" t="s">
        <v>394</v>
      </c>
      <c r="B3" s="194"/>
      <c r="C3" s="194"/>
      <c r="D3" s="194"/>
      <c r="E3" s="194"/>
      <c r="F3" s="194"/>
      <c r="G3" s="193" t="s">
        <v>984</v>
      </c>
    </row>
    <row r="4" spans="1:8" s="179" customFormat="1" ht="27" customHeight="1">
      <c r="A4" s="192"/>
      <c r="B4" s="191" t="s">
        <v>983</v>
      </c>
      <c r="C4" s="1089" t="s">
        <v>982</v>
      </c>
      <c r="D4" s="1090"/>
      <c r="E4" s="1090"/>
      <c r="F4" s="1090"/>
      <c r="G4" s="190"/>
    </row>
    <row r="5" spans="1:8" s="179" customFormat="1" ht="15.95" customHeight="1">
      <c r="A5" s="186" t="s">
        <v>981</v>
      </c>
      <c r="B5" s="185"/>
      <c r="C5" s="189" t="s">
        <v>980</v>
      </c>
      <c r="D5" s="188" t="s">
        <v>979</v>
      </c>
      <c r="E5" s="185" t="s">
        <v>978</v>
      </c>
      <c r="F5" s="185" t="s">
        <v>977</v>
      </c>
      <c r="G5" s="187" t="s">
        <v>1018</v>
      </c>
    </row>
    <row r="6" spans="1:8" s="179" customFormat="1" ht="15.95" customHeight="1">
      <c r="A6" s="186" t="s">
        <v>976</v>
      </c>
      <c r="B6" s="185" t="s">
        <v>975</v>
      </c>
      <c r="C6" s="184"/>
      <c r="D6" s="183" t="s">
        <v>974</v>
      </c>
      <c r="E6" s="183"/>
      <c r="F6" s="183" t="s">
        <v>973</v>
      </c>
      <c r="G6" s="182"/>
    </row>
    <row r="7" spans="1:8" s="179" customFormat="1" ht="15.95" customHeight="1">
      <c r="A7" s="941"/>
      <c r="B7" s="188" t="s">
        <v>171</v>
      </c>
      <c r="C7" s="188" t="s">
        <v>972</v>
      </c>
      <c r="D7" s="188" t="s">
        <v>971</v>
      </c>
      <c r="E7" s="188" t="s">
        <v>970</v>
      </c>
      <c r="F7" s="188" t="s">
        <v>969</v>
      </c>
      <c r="G7" s="632"/>
    </row>
    <row r="8" spans="1:8" s="940" customFormat="1" ht="36" customHeight="1">
      <c r="A8" s="942">
        <v>2018</v>
      </c>
      <c r="B8" s="943">
        <v>325</v>
      </c>
      <c r="C8" s="943">
        <v>325</v>
      </c>
      <c r="D8" s="944">
        <v>0</v>
      </c>
      <c r="E8" s="944">
        <v>166</v>
      </c>
      <c r="F8" s="944">
        <v>159</v>
      </c>
      <c r="G8" s="945">
        <v>2018</v>
      </c>
    </row>
    <row r="9" spans="1:8" s="940" customFormat="1" ht="36" customHeight="1">
      <c r="A9" s="976">
        <v>2019</v>
      </c>
      <c r="B9" s="977">
        <v>335</v>
      </c>
      <c r="C9" s="977">
        <v>335</v>
      </c>
      <c r="D9" s="978">
        <v>0</v>
      </c>
      <c r="E9" s="978">
        <v>168</v>
      </c>
      <c r="F9" s="978">
        <v>167</v>
      </c>
      <c r="G9" s="979">
        <v>2019</v>
      </c>
    </row>
    <row r="10" spans="1:8" s="940" customFormat="1" ht="36" customHeight="1">
      <c r="A10" s="946">
        <v>2020</v>
      </c>
      <c r="B10" s="947">
        <v>342</v>
      </c>
      <c r="C10" s="947">
        <v>342</v>
      </c>
      <c r="D10" s="948">
        <v>0</v>
      </c>
      <c r="E10" s="948">
        <v>174</v>
      </c>
      <c r="F10" s="948">
        <v>168</v>
      </c>
      <c r="G10" s="949">
        <v>2020</v>
      </c>
    </row>
    <row r="11" spans="1:8" s="175" customFormat="1" ht="12.75" customHeight="1">
      <c r="A11" s="173" t="s">
        <v>968</v>
      </c>
      <c r="B11" s="173"/>
      <c r="C11" s="173"/>
      <c r="D11" s="173"/>
      <c r="E11" s="173"/>
      <c r="F11" s="173"/>
      <c r="G11" s="178"/>
      <c r="H11" s="177"/>
    </row>
    <row r="12" spans="1:8" s="175" customFormat="1" ht="12.75" customHeight="1">
      <c r="A12" s="173" t="s">
        <v>1026</v>
      </c>
      <c r="B12" s="176"/>
      <c r="C12" s="176"/>
      <c r="D12" s="176"/>
      <c r="E12" s="176"/>
      <c r="F12" s="176"/>
      <c r="G12" s="173" t="s">
        <v>1021</v>
      </c>
    </row>
    <row r="13" spans="1:8" s="172" customFormat="1" ht="12" customHeight="1">
      <c r="A13" s="174"/>
      <c r="B13" s="895"/>
      <c r="C13" s="895"/>
      <c r="D13" s="895"/>
      <c r="E13" s="895"/>
      <c r="F13" s="895"/>
      <c r="G13" s="173"/>
    </row>
    <row r="14" spans="1:8" s="172" customFormat="1" ht="12" customHeight="1">
      <c r="A14" s="171"/>
      <c r="B14" s="895"/>
      <c r="C14" s="895"/>
      <c r="D14" s="895"/>
      <c r="E14" s="895"/>
      <c r="F14" s="895"/>
      <c r="G14" s="161"/>
    </row>
    <row r="15" spans="1:8" s="172" customFormat="1" ht="12" customHeight="1">
      <c r="A15" s="1091"/>
      <c r="B15" s="1091"/>
      <c r="C15" s="1091"/>
      <c r="D15" s="1091"/>
      <c r="E15" s="1091"/>
      <c r="F15" s="1091"/>
      <c r="G15" s="173"/>
    </row>
    <row r="16" spans="1:8" s="172" customFormat="1" ht="12" customHeight="1">
      <c r="A16" s="171"/>
      <c r="B16" s="895"/>
      <c r="C16" s="895"/>
      <c r="D16" s="895"/>
      <c r="E16" s="895"/>
      <c r="F16" s="895"/>
      <c r="G16" s="161"/>
    </row>
    <row r="17" spans="1:7" s="172" customFormat="1" ht="12" customHeight="1">
      <c r="A17" s="171"/>
      <c r="B17" s="895"/>
      <c r="C17" s="895"/>
      <c r="D17" s="895"/>
      <c r="E17" s="895"/>
      <c r="F17" s="895"/>
      <c r="G17" s="161"/>
    </row>
    <row r="18" spans="1:7" s="172" customFormat="1" ht="12" customHeight="1">
      <c r="A18" s="171"/>
      <c r="B18" s="895"/>
      <c r="C18" s="895"/>
      <c r="D18" s="895"/>
      <c r="E18" s="895"/>
      <c r="F18" s="895"/>
      <c r="G18" s="161"/>
    </row>
    <row r="19" spans="1:7" s="172" customFormat="1" ht="12" customHeight="1">
      <c r="A19" s="171"/>
      <c r="B19" s="895"/>
      <c r="C19" s="895"/>
      <c r="D19" s="895"/>
      <c r="E19" s="895"/>
      <c r="F19" s="895"/>
      <c r="G19" s="161"/>
    </row>
    <row r="20" spans="1:7" s="172" customFormat="1" ht="12" customHeight="1">
      <c r="A20" s="171"/>
      <c r="B20" s="895"/>
      <c r="C20" s="895"/>
      <c r="D20" s="895"/>
      <c r="E20" s="895"/>
      <c r="F20" s="895"/>
      <c r="G20" s="161"/>
    </row>
    <row r="21" spans="1:7" s="172" customFormat="1" ht="12" customHeight="1">
      <c r="A21" s="171"/>
      <c r="B21" s="895"/>
      <c r="C21" s="895"/>
      <c r="D21" s="895"/>
      <c r="E21" s="895"/>
      <c r="F21" s="895"/>
      <c r="G21" s="161"/>
    </row>
    <row r="22" spans="1:7" ht="12" customHeight="1">
      <c r="A22" s="171"/>
      <c r="B22" s="895"/>
      <c r="C22" s="895"/>
      <c r="D22" s="895"/>
      <c r="E22" s="895"/>
      <c r="F22" s="895"/>
      <c r="G22" s="161"/>
    </row>
    <row r="23" spans="1:7" ht="12" customHeight="1"/>
    <row r="24" spans="1:7" ht="12" customHeight="1"/>
    <row r="25" spans="1:7" ht="12" customHeight="1"/>
    <row r="26" spans="1:7" ht="12" customHeight="1"/>
    <row r="27" spans="1:7" ht="12" customHeight="1"/>
    <row r="28" spans="1:7" ht="12" customHeight="1"/>
    <row r="29" spans="1:7" ht="12" customHeight="1"/>
    <row r="30" spans="1:7" ht="12" customHeight="1"/>
    <row r="31" spans="1:7" ht="12" customHeight="1"/>
    <row r="32" spans="1:7" ht="12" customHeight="1"/>
  </sheetData>
  <mergeCells count="3">
    <mergeCell ref="A2:G2"/>
    <mergeCell ref="C4:F4"/>
    <mergeCell ref="A15:F15"/>
  </mergeCells>
  <phoneticPr fontId="8" type="noConversion"/>
  <pageMargins left="0.78740157480314965" right="0.78740157480314965" top="0.78740157480314965" bottom="0.39370078740157483" header="0" footer="0"/>
  <pageSetup paperSize="9" scale="7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S25"/>
  <sheetViews>
    <sheetView view="pageBreakPreview" zoomScaleSheetLayoutView="100" workbookViewId="0">
      <pane xSplit="1" ySplit="6" topLeftCell="B7" activePane="bottomRight" state="frozen"/>
      <selection activeCell="X19" sqref="X19"/>
      <selection pane="topRight" activeCell="X19" sqref="X19"/>
      <selection pane="bottomLeft" activeCell="X19" sqref="X19"/>
      <selection pane="bottomRight" activeCell="S20" sqref="S20"/>
    </sheetView>
  </sheetViews>
  <sheetFormatPr defaultRowHeight="17.25"/>
  <cols>
    <col min="1" max="1" width="10.875" style="1028" customWidth="1"/>
    <col min="2" max="2" width="6" style="305" customWidth="1"/>
    <col min="3" max="3" width="9.75" style="305" customWidth="1"/>
    <col min="4" max="5" width="5.625" style="305" customWidth="1"/>
    <col min="6" max="6" width="5" style="305" customWidth="1"/>
    <col min="7" max="7" width="5.25" style="305" customWidth="1"/>
    <col min="8" max="8" width="5.875" style="305" customWidth="1"/>
    <col min="9" max="9" width="4.625" style="305" customWidth="1"/>
    <col min="10" max="13" width="5" style="305" customWidth="1"/>
    <col min="14" max="14" width="4.875" style="305" customWidth="1"/>
    <col min="15" max="16" width="6" style="1028" customWidth="1"/>
    <col min="17" max="17" width="5.375" style="1028" customWidth="1"/>
    <col min="18" max="18" width="16.125" style="305" customWidth="1"/>
    <col min="19" max="16384" width="9" style="1028"/>
  </cols>
  <sheetData>
    <row r="1" spans="1:19" s="313" customFormat="1" ht="20.100000000000001" customHeight="1">
      <c r="A1" s="311" t="s">
        <v>988</v>
      </c>
      <c r="B1" s="310"/>
      <c r="C1" s="310"/>
      <c r="D1" s="310"/>
      <c r="E1" s="310"/>
      <c r="F1" s="310"/>
      <c r="G1" s="310"/>
      <c r="H1" s="310"/>
      <c r="I1" s="310" t="s">
        <v>330</v>
      </c>
      <c r="J1" s="311"/>
      <c r="K1" s="310"/>
      <c r="L1" s="414"/>
      <c r="M1" s="310"/>
      <c r="N1" s="310"/>
      <c r="O1" s="311"/>
      <c r="P1" s="311"/>
      <c r="Q1" s="311"/>
      <c r="R1" s="310"/>
      <c r="S1" s="415"/>
    </row>
    <row r="2" spans="1:19" s="319" customFormat="1" ht="20.100000000000001" customHeight="1" thickBot="1">
      <c r="A2" s="314" t="s">
        <v>394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361" t="s">
        <v>150</v>
      </c>
    </row>
    <row r="3" spans="1:19" s="319" customFormat="1" ht="20.25" customHeight="1" thickTop="1">
      <c r="A3" s="212" t="s">
        <v>185</v>
      </c>
      <c r="B3" s="265" t="s">
        <v>152</v>
      </c>
      <c r="C3" s="266" t="s">
        <v>153</v>
      </c>
      <c r="D3" s="327" t="s">
        <v>154</v>
      </c>
      <c r="E3" s="406" t="s">
        <v>499</v>
      </c>
      <c r="F3" s="270"/>
      <c r="G3" s="270"/>
      <c r="H3" s="268"/>
      <c r="I3" s="270"/>
      <c r="J3" s="270" t="s">
        <v>307</v>
      </c>
      <c r="K3" s="268"/>
      <c r="L3" s="269"/>
      <c r="M3" s="268"/>
      <c r="N3" s="268"/>
      <c r="O3" s="443"/>
      <c r="P3" s="444"/>
      <c r="Q3" s="445"/>
      <c r="R3" s="271" t="s">
        <v>415</v>
      </c>
    </row>
    <row r="4" spans="1:19" s="319" customFormat="1" ht="15.75" customHeight="1">
      <c r="A4" s="332"/>
      <c r="B4" s="418"/>
      <c r="C4" s="274" t="s">
        <v>396</v>
      </c>
      <c r="D4" s="418"/>
      <c r="E4" s="280" t="s">
        <v>157</v>
      </c>
      <c r="F4" s="280" t="s">
        <v>158</v>
      </c>
      <c r="G4" s="280" t="s">
        <v>159</v>
      </c>
      <c r="H4" s="280" t="s">
        <v>160</v>
      </c>
      <c r="I4" s="280" t="s">
        <v>161</v>
      </c>
      <c r="J4" s="280" t="s">
        <v>162</v>
      </c>
      <c r="K4" s="279" t="s">
        <v>163</v>
      </c>
      <c r="L4" s="280" t="s">
        <v>164</v>
      </c>
      <c r="M4" s="280" t="s">
        <v>165</v>
      </c>
      <c r="N4" s="281" t="s">
        <v>1027</v>
      </c>
      <c r="O4" s="278" t="s">
        <v>1028</v>
      </c>
      <c r="P4" s="440" t="s">
        <v>1029</v>
      </c>
      <c r="Q4" s="440" t="s">
        <v>1015</v>
      </c>
      <c r="R4" s="331"/>
    </row>
    <row r="5" spans="1:19" s="319" customFormat="1" ht="15" customHeight="1">
      <c r="A5" s="332"/>
      <c r="B5" s="418"/>
      <c r="C5" s="277" t="s">
        <v>155</v>
      </c>
      <c r="D5" s="418"/>
      <c r="E5" s="419"/>
      <c r="F5" s="286"/>
      <c r="G5" s="286"/>
      <c r="H5" s="286"/>
      <c r="I5" s="286"/>
      <c r="J5" s="286"/>
      <c r="K5" s="287"/>
      <c r="L5" s="287"/>
      <c r="M5" s="287"/>
      <c r="N5" s="274"/>
      <c r="O5" s="409"/>
      <c r="P5" s="441"/>
      <c r="Q5" s="441"/>
      <c r="R5" s="331"/>
    </row>
    <row r="6" spans="1:19" s="319" customFormat="1" ht="26.25" customHeight="1">
      <c r="A6" s="227" t="s">
        <v>186</v>
      </c>
      <c r="B6" s="420" t="s">
        <v>171</v>
      </c>
      <c r="C6" s="293" t="s">
        <v>517</v>
      </c>
      <c r="D6" s="421" t="s">
        <v>301</v>
      </c>
      <c r="E6" s="1024" t="s">
        <v>302</v>
      </c>
      <c r="F6" s="1024" t="s">
        <v>317</v>
      </c>
      <c r="G6" s="1024" t="s">
        <v>318</v>
      </c>
      <c r="H6" s="1024" t="s">
        <v>319</v>
      </c>
      <c r="I6" s="1024" t="s">
        <v>320</v>
      </c>
      <c r="J6" s="1024" t="s">
        <v>321</v>
      </c>
      <c r="K6" s="1024" t="s">
        <v>322</v>
      </c>
      <c r="L6" s="1024" t="s">
        <v>323</v>
      </c>
      <c r="M6" s="1024" t="s">
        <v>324</v>
      </c>
      <c r="N6" s="1024" t="s">
        <v>518</v>
      </c>
      <c r="O6" s="423" t="s">
        <v>519</v>
      </c>
      <c r="P6" s="442" t="s">
        <v>1030</v>
      </c>
      <c r="Q6" s="442" t="s">
        <v>1031</v>
      </c>
      <c r="R6" s="1030" t="s">
        <v>187</v>
      </c>
    </row>
    <row r="7" spans="1:19" s="319" customFormat="1" ht="30.2" customHeight="1">
      <c r="A7" s="236">
        <v>2011</v>
      </c>
      <c r="B7" s="343">
        <v>34</v>
      </c>
      <c r="C7" s="344">
        <v>0</v>
      </c>
      <c r="D7" s="344">
        <v>1</v>
      </c>
      <c r="E7" s="344">
        <f t="shared" ref="E7:E12" si="0">SUM(F7:O7)</f>
        <v>16</v>
      </c>
      <c r="F7" s="344">
        <v>0</v>
      </c>
      <c r="G7" s="344">
        <v>0</v>
      </c>
      <c r="H7" s="344">
        <v>1</v>
      </c>
      <c r="I7" s="344">
        <v>5</v>
      </c>
      <c r="J7" s="344">
        <v>4</v>
      </c>
      <c r="K7" s="344">
        <v>0</v>
      </c>
      <c r="L7" s="344">
        <v>1</v>
      </c>
      <c r="M7" s="344">
        <v>5</v>
      </c>
      <c r="N7" s="344">
        <v>0</v>
      </c>
      <c r="O7" s="344">
        <v>0</v>
      </c>
      <c r="P7" s="344"/>
      <c r="Q7" s="344">
        <v>1</v>
      </c>
      <c r="R7" s="424">
        <v>2011</v>
      </c>
    </row>
    <row r="8" spans="1:19" s="319" customFormat="1" ht="30.2" customHeight="1">
      <c r="A8" s="236">
        <v>2012</v>
      </c>
      <c r="B8" s="343">
        <v>37</v>
      </c>
      <c r="C8" s="344">
        <v>0</v>
      </c>
      <c r="D8" s="344">
        <v>0</v>
      </c>
      <c r="E8" s="344">
        <f t="shared" si="0"/>
        <v>17</v>
      </c>
      <c r="F8" s="344">
        <v>0</v>
      </c>
      <c r="G8" s="344">
        <v>0</v>
      </c>
      <c r="H8" s="344">
        <v>2</v>
      </c>
      <c r="I8" s="344">
        <v>4</v>
      </c>
      <c r="J8" s="344">
        <v>3</v>
      </c>
      <c r="K8" s="344">
        <v>1</v>
      </c>
      <c r="L8" s="344">
        <v>0</v>
      </c>
      <c r="M8" s="344">
        <v>7</v>
      </c>
      <c r="N8" s="344">
        <v>0</v>
      </c>
      <c r="O8" s="344">
        <v>0</v>
      </c>
      <c r="P8" s="344"/>
      <c r="Q8" s="344">
        <v>3</v>
      </c>
      <c r="R8" s="424">
        <v>2012</v>
      </c>
    </row>
    <row r="9" spans="1:19" s="319" customFormat="1" ht="30.2" customHeight="1">
      <c r="A9" s="236">
        <v>2013</v>
      </c>
      <c r="B9" s="343">
        <v>22</v>
      </c>
      <c r="C9" s="344">
        <v>0</v>
      </c>
      <c r="D9" s="344">
        <v>0</v>
      </c>
      <c r="E9" s="344">
        <f t="shared" si="0"/>
        <v>11</v>
      </c>
      <c r="F9" s="344">
        <v>0</v>
      </c>
      <c r="G9" s="344">
        <v>0</v>
      </c>
      <c r="H9" s="344">
        <v>2</v>
      </c>
      <c r="I9" s="344">
        <v>1</v>
      </c>
      <c r="J9" s="344">
        <v>1</v>
      </c>
      <c r="K9" s="344">
        <v>2</v>
      </c>
      <c r="L9" s="344">
        <v>2</v>
      </c>
      <c r="M9" s="344">
        <v>2</v>
      </c>
      <c r="N9" s="344">
        <v>0</v>
      </c>
      <c r="O9" s="344">
        <v>1</v>
      </c>
      <c r="P9" s="344"/>
      <c r="Q9" s="344">
        <v>0</v>
      </c>
      <c r="R9" s="424">
        <v>2013</v>
      </c>
    </row>
    <row r="10" spans="1:19" s="319" customFormat="1" ht="30.2" customHeight="1">
      <c r="A10" s="236">
        <v>2014</v>
      </c>
      <c r="B10" s="343">
        <v>64</v>
      </c>
      <c r="C10" s="344">
        <v>0</v>
      </c>
      <c r="D10" s="344">
        <v>0</v>
      </c>
      <c r="E10" s="344">
        <f t="shared" si="0"/>
        <v>32</v>
      </c>
      <c r="F10" s="344">
        <v>0</v>
      </c>
      <c r="G10" s="344">
        <v>0</v>
      </c>
      <c r="H10" s="344">
        <v>4</v>
      </c>
      <c r="I10" s="344">
        <v>6</v>
      </c>
      <c r="J10" s="344">
        <v>18</v>
      </c>
      <c r="K10" s="344">
        <v>1</v>
      </c>
      <c r="L10" s="344">
        <v>1</v>
      </c>
      <c r="M10" s="344">
        <v>2</v>
      </c>
      <c r="N10" s="344">
        <v>0</v>
      </c>
      <c r="O10" s="344">
        <v>0</v>
      </c>
      <c r="P10" s="344"/>
      <c r="Q10" s="344">
        <v>0</v>
      </c>
      <c r="R10" s="424">
        <v>2014</v>
      </c>
    </row>
    <row r="11" spans="1:19" s="319" customFormat="1" ht="30.2" customHeight="1">
      <c r="A11" s="236">
        <v>2015</v>
      </c>
      <c r="B11" s="343">
        <v>32</v>
      </c>
      <c r="C11" s="344">
        <v>0</v>
      </c>
      <c r="D11" s="344">
        <v>0</v>
      </c>
      <c r="E11" s="344">
        <f t="shared" si="0"/>
        <v>16</v>
      </c>
      <c r="F11" s="344">
        <v>0</v>
      </c>
      <c r="G11" s="344">
        <v>0</v>
      </c>
      <c r="H11" s="344">
        <v>1</v>
      </c>
      <c r="I11" s="344">
        <v>7</v>
      </c>
      <c r="J11" s="344">
        <v>4</v>
      </c>
      <c r="K11" s="344">
        <v>3</v>
      </c>
      <c r="L11" s="344">
        <v>0</v>
      </c>
      <c r="M11" s="344">
        <v>0</v>
      </c>
      <c r="N11" s="344">
        <v>0</v>
      </c>
      <c r="O11" s="344">
        <v>1</v>
      </c>
      <c r="P11" s="344"/>
      <c r="Q11" s="344">
        <v>0</v>
      </c>
      <c r="R11" s="424">
        <v>2015</v>
      </c>
    </row>
    <row r="12" spans="1:19" s="319" customFormat="1" ht="30.2" customHeight="1">
      <c r="A12" s="236">
        <v>2016</v>
      </c>
      <c r="B12" s="343">
        <v>36</v>
      </c>
      <c r="C12" s="344">
        <v>0</v>
      </c>
      <c r="D12" s="344">
        <v>0</v>
      </c>
      <c r="E12" s="344">
        <f t="shared" si="0"/>
        <v>18</v>
      </c>
      <c r="F12" s="344">
        <v>0</v>
      </c>
      <c r="G12" s="344">
        <v>0</v>
      </c>
      <c r="H12" s="344">
        <v>4</v>
      </c>
      <c r="I12" s="344">
        <v>2</v>
      </c>
      <c r="J12" s="344">
        <v>5</v>
      </c>
      <c r="K12" s="344">
        <v>2</v>
      </c>
      <c r="L12" s="344">
        <v>1</v>
      </c>
      <c r="M12" s="344">
        <v>4</v>
      </c>
      <c r="N12" s="344">
        <v>0</v>
      </c>
      <c r="O12" s="344">
        <v>0</v>
      </c>
      <c r="P12" s="344"/>
      <c r="Q12" s="344">
        <v>0</v>
      </c>
      <c r="R12" s="424">
        <v>2016</v>
      </c>
    </row>
    <row r="13" spans="1:19" s="319" customFormat="1" ht="30.2" customHeight="1">
      <c r="A13" s="236">
        <v>2017</v>
      </c>
      <c r="B13" s="344">
        <v>26</v>
      </c>
      <c r="C13" s="344">
        <v>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8</v>
      </c>
      <c r="J13" s="344">
        <v>3</v>
      </c>
      <c r="K13" s="344">
        <v>4</v>
      </c>
      <c r="L13" s="344">
        <v>4</v>
      </c>
      <c r="M13" s="344">
        <v>6</v>
      </c>
      <c r="N13" s="344">
        <v>0</v>
      </c>
      <c r="O13" s="344">
        <v>1</v>
      </c>
      <c r="P13" s="344"/>
      <c r="Q13" s="344">
        <v>0</v>
      </c>
      <c r="R13" s="424">
        <v>2017</v>
      </c>
    </row>
    <row r="14" spans="1:19" s="319" customFormat="1" ht="30.2" customHeight="1">
      <c r="A14" s="236">
        <v>2018</v>
      </c>
      <c r="B14" s="344">
        <v>31</v>
      </c>
      <c r="C14" s="344">
        <v>0</v>
      </c>
      <c r="D14" s="344">
        <v>1</v>
      </c>
      <c r="E14" s="344">
        <v>30</v>
      </c>
      <c r="F14" s="344">
        <v>0</v>
      </c>
      <c r="G14" s="344">
        <v>2</v>
      </c>
      <c r="H14" s="344">
        <v>5</v>
      </c>
      <c r="I14" s="344">
        <v>4</v>
      </c>
      <c r="J14" s="344">
        <v>7</v>
      </c>
      <c r="K14" s="344">
        <v>3</v>
      </c>
      <c r="L14" s="344">
        <v>3</v>
      </c>
      <c r="M14" s="344">
        <v>6</v>
      </c>
      <c r="N14" s="344">
        <v>0</v>
      </c>
      <c r="O14" s="344">
        <v>0</v>
      </c>
      <c r="P14" s="344">
        <v>0</v>
      </c>
      <c r="Q14" s="344">
        <v>0</v>
      </c>
      <c r="R14" s="424">
        <v>2018</v>
      </c>
    </row>
    <row r="15" spans="1:19" s="319" customFormat="1" ht="30.2" customHeight="1">
      <c r="A15" s="236">
        <v>2019</v>
      </c>
      <c r="B15" s="344">
        <v>39</v>
      </c>
      <c r="C15" s="344">
        <v>0</v>
      </c>
      <c r="D15" s="344">
        <v>1</v>
      </c>
      <c r="E15" s="344">
        <v>0</v>
      </c>
      <c r="F15" s="344">
        <v>0</v>
      </c>
      <c r="G15" s="344">
        <v>2</v>
      </c>
      <c r="H15" s="344">
        <v>4</v>
      </c>
      <c r="I15" s="344">
        <v>4</v>
      </c>
      <c r="J15" s="344">
        <v>6</v>
      </c>
      <c r="K15" s="344">
        <v>1</v>
      </c>
      <c r="L15" s="344">
        <v>2</v>
      </c>
      <c r="M15" s="344">
        <v>10</v>
      </c>
      <c r="N15" s="344">
        <v>0</v>
      </c>
      <c r="O15" s="344">
        <v>2</v>
      </c>
      <c r="P15" s="344">
        <v>7</v>
      </c>
      <c r="Q15" s="344">
        <v>0</v>
      </c>
      <c r="R15" s="424">
        <v>2019</v>
      </c>
    </row>
    <row r="16" spans="1:19" s="376" customFormat="1" ht="30.2" customHeight="1">
      <c r="A16" s="241">
        <v>2020</v>
      </c>
      <c r="B16" s="347">
        <f>SUM(C16,D16,E16)</f>
        <v>45</v>
      </c>
      <c r="C16" s="347">
        <v>0</v>
      </c>
      <c r="D16" s="347">
        <v>0</v>
      </c>
      <c r="E16" s="347">
        <f>SUM(E17:E22)</f>
        <v>45</v>
      </c>
      <c r="F16" s="347">
        <f t="shared" ref="F16:Q16" si="1">SUM(F17:F22)</f>
        <v>0</v>
      </c>
      <c r="G16" s="347">
        <f t="shared" si="1"/>
        <v>2</v>
      </c>
      <c r="H16" s="347">
        <f t="shared" si="1"/>
        <v>3</v>
      </c>
      <c r="I16" s="347">
        <f t="shared" si="1"/>
        <v>11</v>
      </c>
      <c r="J16" s="347">
        <f t="shared" si="1"/>
        <v>5</v>
      </c>
      <c r="K16" s="347">
        <f t="shared" si="1"/>
        <v>2</v>
      </c>
      <c r="L16" s="347">
        <f t="shared" si="1"/>
        <v>7</v>
      </c>
      <c r="M16" s="347">
        <f t="shared" si="1"/>
        <v>13</v>
      </c>
      <c r="N16" s="347">
        <f t="shared" si="1"/>
        <v>0</v>
      </c>
      <c r="O16" s="347">
        <f t="shared" si="1"/>
        <v>2</v>
      </c>
      <c r="P16" s="347">
        <f t="shared" si="1"/>
        <v>0</v>
      </c>
      <c r="Q16" s="347">
        <f t="shared" si="1"/>
        <v>0</v>
      </c>
      <c r="R16" s="425">
        <v>2020</v>
      </c>
    </row>
    <row r="17" spans="1:18" s="319" customFormat="1" ht="30.2" customHeight="1">
      <c r="A17" s="320" t="s">
        <v>188</v>
      </c>
      <c r="B17" s="343">
        <f>E17</f>
        <v>21</v>
      </c>
      <c r="C17" s="344">
        <v>0</v>
      </c>
      <c r="D17" s="344">
        <v>0</v>
      </c>
      <c r="E17" s="344">
        <f>SUM(F17:Q17)</f>
        <v>21</v>
      </c>
      <c r="F17" s="344">
        <v>0</v>
      </c>
      <c r="G17" s="344">
        <v>0</v>
      </c>
      <c r="H17" s="344">
        <v>0</v>
      </c>
      <c r="I17" s="344">
        <v>0</v>
      </c>
      <c r="J17" s="344">
        <v>0</v>
      </c>
      <c r="K17" s="344">
        <v>0</v>
      </c>
      <c r="L17" s="344">
        <v>7</v>
      </c>
      <c r="M17" s="344">
        <v>13</v>
      </c>
      <c r="N17" s="344">
        <v>0</v>
      </c>
      <c r="O17" s="344">
        <v>1</v>
      </c>
      <c r="P17" s="344">
        <v>0</v>
      </c>
      <c r="Q17" s="344">
        <v>0</v>
      </c>
      <c r="R17" s="1027" t="s">
        <v>189</v>
      </c>
    </row>
    <row r="18" spans="1:18" s="319" customFormat="1" ht="30.2" customHeight="1">
      <c r="A18" s="320" t="s">
        <v>641</v>
      </c>
      <c r="B18" s="343">
        <f t="shared" ref="B18:B22" si="2">E18</f>
        <v>6</v>
      </c>
      <c r="C18" s="344">
        <v>0</v>
      </c>
      <c r="D18" s="344">
        <v>0</v>
      </c>
      <c r="E18" s="344">
        <f t="shared" ref="E18:E22" si="3">SUM(F18:Q18)</f>
        <v>6</v>
      </c>
      <c r="F18" s="344">
        <v>0</v>
      </c>
      <c r="G18" s="344">
        <v>0</v>
      </c>
      <c r="H18" s="344">
        <v>0</v>
      </c>
      <c r="I18" s="344">
        <v>0</v>
      </c>
      <c r="J18" s="344">
        <v>5</v>
      </c>
      <c r="K18" s="344">
        <v>1</v>
      </c>
      <c r="L18" s="344">
        <v>0</v>
      </c>
      <c r="M18" s="344">
        <v>0</v>
      </c>
      <c r="N18" s="344">
        <v>0</v>
      </c>
      <c r="O18" s="344">
        <v>0</v>
      </c>
      <c r="P18" s="344">
        <v>0</v>
      </c>
      <c r="Q18" s="344">
        <v>0</v>
      </c>
      <c r="R18" s="247" t="s">
        <v>640</v>
      </c>
    </row>
    <row r="19" spans="1:18" s="319" customFormat="1" ht="30.2" customHeight="1">
      <c r="A19" s="427" t="s">
        <v>639</v>
      </c>
      <c r="B19" s="343">
        <f t="shared" si="2"/>
        <v>0</v>
      </c>
      <c r="C19" s="344">
        <v>0</v>
      </c>
      <c r="D19" s="344">
        <v>0</v>
      </c>
      <c r="E19" s="344">
        <f t="shared" si="3"/>
        <v>0</v>
      </c>
      <c r="F19" s="344">
        <v>0</v>
      </c>
      <c r="G19" s="344">
        <v>0</v>
      </c>
      <c r="H19" s="344">
        <v>0</v>
      </c>
      <c r="I19" s="344">
        <v>0</v>
      </c>
      <c r="J19" s="344">
        <v>0</v>
      </c>
      <c r="K19" s="344">
        <v>0</v>
      </c>
      <c r="L19" s="344">
        <v>0</v>
      </c>
      <c r="M19" s="344">
        <v>0</v>
      </c>
      <c r="N19" s="344">
        <v>0</v>
      </c>
      <c r="O19" s="344">
        <v>0</v>
      </c>
      <c r="P19" s="344">
        <v>0</v>
      </c>
      <c r="Q19" s="344">
        <v>0</v>
      </c>
      <c r="R19" s="1027" t="s">
        <v>638</v>
      </c>
    </row>
    <row r="20" spans="1:18" s="319" customFormat="1" ht="30.2" customHeight="1">
      <c r="A20" s="320" t="s">
        <v>190</v>
      </c>
      <c r="B20" s="343">
        <f t="shared" si="2"/>
        <v>17</v>
      </c>
      <c r="C20" s="344">
        <v>0</v>
      </c>
      <c r="D20" s="344">
        <v>0</v>
      </c>
      <c r="E20" s="344">
        <f t="shared" si="3"/>
        <v>17</v>
      </c>
      <c r="F20" s="344">
        <v>0</v>
      </c>
      <c r="G20" s="344">
        <v>2</v>
      </c>
      <c r="H20" s="344">
        <v>3</v>
      </c>
      <c r="I20" s="344">
        <v>11</v>
      </c>
      <c r="J20" s="344">
        <v>0</v>
      </c>
      <c r="K20" s="344">
        <v>0</v>
      </c>
      <c r="L20" s="344">
        <v>0</v>
      </c>
      <c r="M20" s="344">
        <v>0</v>
      </c>
      <c r="N20" s="344">
        <v>0</v>
      </c>
      <c r="O20" s="344">
        <v>1</v>
      </c>
      <c r="P20" s="344">
        <v>0</v>
      </c>
      <c r="Q20" s="344">
        <v>0</v>
      </c>
      <c r="R20" s="428" t="s">
        <v>191</v>
      </c>
    </row>
    <row r="21" spans="1:18" s="319" customFormat="1" ht="30.2" customHeight="1">
      <c r="A21" s="320" t="s">
        <v>192</v>
      </c>
      <c r="B21" s="343">
        <f t="shared" si="2"/>
        <v>0</v>
      </c>
      <c r="C21" s="344">
        <v>0</v>
      </c>
      <c r="D21" s="344">
        <v>0</v>
      </c>
      <c r="E21" s="344">
        <f t="shared" si="3"/>
        <v>0</v>
      </c>
      <c r="F21" s="344">
        <v>0</v>
      </c>
      <c r="G21" s="344">
        <v>0</v>
      </c>
      <c r="H21" s="344">
        <v>0</v>
      </c>
      <c r="I21" s="344">
        <v>0</v>
      </c>
      <c r="J21" s="344">
        <v>0</v>
      </c>
      <c r="K21" s="344">
        <v>0</v>
      </c>
      <c r="L21" s="344">
        <v>0</v>
      </c>
      <c r="M21" s="344">
        <v>0</v>
      </c>
      <c r="N21" s="344">
        <v>0</v>
      </c>
      <c r="O21" s="344">
        <v>0</v>
      </c>
      <c r="P21" s="344">
        <v>0</v>
      </c>
      <c r="Q21" s="344">
        <v>0</v>
      </c>
      <c r="R21" s="428" t="s">
        <v>193</v>
      </c>
    </row>
    <row r="22" spans="1:18" s="319" customFormat="1" ht="30.2" customHeight="1">
      <c r="A22" s="429" t="s">
        <v>194</v>
      </c>
      <c r="B22" s="343">
        <f t="shared" si="2"/>
        <v>1</v>
      </c>
      <c r="C22" s="381">
        <v>0</v>
      </c>
      <c r="D22" s="381">
        <v>0</v>
      </c>
      <c r="E22" s="344">
        <f t="shared" si="3"/>
        <v>1</v>
      </c>
      <c r="F22" s="381">
        <v>0</v>
      </c>
      <c r="G22" s="381">
        <v>0</v>
      </c>
      <c r="H22" s="381">
        <v>0</v>
      </c>
      <c r="I22" s="381">
        <v>0</v>
      </c>
      <c r="J22" s="381">
        <v>0</v>
      </c>
      <c r="K22" s="381">
        <v>1</v>
      </c>
      <c r="L22" s="347">
        <v>0</v>
      </c>
      <c r="M22" s="347">
        <v>0</v>
      </c>
      <c r="N22" s="347">
        <v>0</v>
      </c>
      <c r="O22" s="347">
        <v>0</v>
      </c>
      <c r="P22" s="347">
        <v>0</v>
      </c>
      <c r="Q22" s="347">
        <v>0</v>
      </c>
      <c r="R22" s="430" t="s">
        <v>195</v>
      </c>
    </row>
    <row r="23" spans="1:18" s="355" customFormat="1" ht="14.1" customHeight="1">
      <c r="A23" s="431" t="s">
        <v>852</v>
      </c>
      <c r="B23" s="432"/>
      <c r="C23" s="432"/>
      <c r="D23" s="432"/>
      <c r="E23" s="432"/>
      <c r="F23" s="433"/>
      <c r="G23" s="433"/>
      <c r="H23" s="432"/>
      <c r="I23" s="432"/>
      <c r="J23" s="432"/>
      <c r="K23" s="432"/>
      <c r="L23" s="432"/>
      <c r="M23" s="432"/>
      <c r="N23" s="433"/>
      <c r="O23" s="434"/>
      <c r="P23" s="434"/>
      <c r="Q23" s="434"/>
      <c r="R23" s="259" t="s">
        <v>877</v>
      </c>
    </row>
    <row r="24" spans="1:18" s="319" customFormat="1" ht="16.5" customHeight="1">
      <c r="B24" s="435"/>
      <c r="C24" s="435"/>
      <c r="D24" s="435"/>
      <c r="E24" s="435"/>
      <c r="F24" s="436"/>
      <c r="G24" s="436"/>
      <c r="H24" s="435"/>
      <c r="I24" s="435"/>
      <c r="J24" s="435"/>
      <c r="K24" s="435"/>
      <c r="L24" s="435"/>
      <c r="M24" s="435"/>
      <c r="N24" s="436"/>
      <c r="O24" s="437"/>
      <c r="P24" s="437"/>
      <c r="Q24" s="437"/>
      <c r="R24" s="438"/>
    </row>
    <row r="25" spans="1:18" s="319" customFormat="1" ht="15.75" customHeight="1">
      <c r="A25" s="1028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1028"/>
      <c r="P25" s="1028"/>
      <c r="Q25" s="1028"/>
      <c r="R25" s="305"/>
    </row>
  </sheetData>
  <phoneticPr fontId="8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M58"/>
  <sheetViews>
    <sheetView view="pageBreakPreview" zoomScale="85" zoomScaleSheetLayoutView="85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N19" sqref="N19"/>
    </sheetView>
  </sheetViews>
  <sheetFormatPr defaultRowHeight="17.25"/>
  <cols>
    <col min="1" max="1" width="12.125" style="305" customWidth="1"/>
    <col min="2" max="2" width="7.375" style="305" customWidth="1"/>
    <col min="3" max="3" width="5.125" style="305" customWidth="1"/>
    <col min="4" max="4" width="7" style="305" customWidth="1"/>
    <col min="5" max="5" width="8.375" style="305" customWidth="1"/>
    <col min="6" max="6" width="5.25" style="305" customWidth="1"/>
    <col min="7" max="7" width="5.375" style="305" customWidth="1"/>
    <col min="8" max="8" width="6.5" style="305" customWidth="1"/>
    <col min="9" max="9" width="7.75" style="305" customWidth="1"/>
    <col min="10" max="10" width="8.125" style="305" customWidth="1"/>
    <col min="11" max="11" width="6.25" style="305" customWidth="1"/>
    <col min="12" max="12" width="6.75" style="305" customWidth="1"/>
    <col min="13" max="13" width="15.75" style="305" customWidth="1"/>
    <col min="14" max="14" width="8.875" style="305" customWidth="1"/>
    <col min="15" max="15" width="7.5" style="515" customWidth="1"/>
    <col min="16" max="16" width="10.625" style="305" customWidth="1"/>
    <col min="17" max="17" width="6.5" style="305" customWidth="1"/>
    <col min="18" max="18" width="10.875" style="305" customWidth="1"/>
    <col min="19" max="19" width="8.875" style="305" customWidth="1"/>
    <col min="20" max="20" width="7.625" style="307" customWidth="1"/>
    <col min="21" max="21" width="9.375" style="307" customWidth="1"/>
    <col min="22" max="23" width="8" style="307" customWidth="1"/>
    <col min="24" max="24" width="8.625" style="307" customWidth="1"/>
    <col min="25" max="25" width="7.875" style="307" customWidth="1"/>
    <col min="26" max="26" width="6.875" style="307" customWidth="1"/>
    <col min="27" max="27" width="10.25" style="307" customWidth="1"/>
    <col min="28" max="28" width="6.5" style="307" customWidth="1"/>
    <col min="29" max="29" width="8" style="307" customWidth="1"/>
    <col min="30" max="30" width="9.875" style="307" customWidth="1"/>
    <col min="31" max="31" width="6.875" style="307" customWidth="1"/>
    <col min="32" max="32" width="10.5" style="307" customWidth="1"/>
    <col min="33" max="33" width="5.875" style="307" customWidth="1"/>
    <col min="34" max="34" width="5.75" style="307" customWidth="1"/>
    <col min="35" max="35" width="5.5" style="307" customWidth="1"/>
    <col min="36" max="36" width="6.875" style="307" customWidth="1"/>
    <col min="37" max="37" width="6" style="307" customWidth="1"/>
    <col min="38" max="38" width="5" style="307" customWidth="1"/>
    <col min="39" max="39" width="10.625" style="307" customWidth="1"/>
    <col min="40" max="16384" width="9" style="307"/>
  </cols>
  <sheetData>
    <row r="1" spans="1:39" s="313" customFormat="1" ht="20.100000000000001" customHeight="1">
      <c r="A1" s="1060" t="s">
        <v>989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 t="s">
        <v>331</v>
      </c>
      <c r="L1" s="1060"/>
      <c r="M1" s="1060"/>
      <c r="N1" s="1060"/>
      <c r="O1" s="1060"/>
      <c r="P1" s="1060"/>
      <c r="Q1" s="1060"/>
      <c r="R1" s="1060"/>
      <c r="S1" s="1060"/>
      <c r="T1" s="1092" t="s">
        <v>393</v>
      </c>
      <c r="U1" s="1092"/>
      <c r="V1" s="1092"/>
      <c r="W1" s="1092"/>
      <c r="X1" s="1092"/>
      <c r="Y1" s="1092"/>
      <c r="Z1" s="1092"/>
      <c r="AA1" s="1092"/>
      <c r="AB1" s="1092"/>
      <c r="AC1" s="1092"/>
      <c r="AD1" s="1060" t="s">
        <v>331</v>
      </c>
      <c r="AE1" s="1060"/>
      <c r="AF1" s="1060"/>
      <c r="AG1" s="1060"/>
      <c r="AH1" s="1060"/>
      <c r="AI1" s="1060"/>
      <c r="AJ1" s="1060"/>
      <c r="AK1" s="1060"/>
      <c r="AL1" s="1060"/>
      <c r="AM1" s="1060"/>
    </row>
    <row r="2" spans="1:39" s="448" customFormat="1" ht="20.100000000000001" customHeight="1" thickBot="1">
      <c r="A2" s="360" t="s">
        <v>199</v>
      </c>
      <c r="B2" s="360"/>
      <c r="C2" s="360"/>
      <c r="D2" s="360"/>
      <c r="E2" s="360"/>
      <c r="F2" s="360"/>
      <c r="G2" s="360"/>
      <c r="H2" s="360"/>
      <c r="I2" s="360"/>
      <c r="J2" s="360"/>
      <c r="K2" s="317" t="s">
        <v>502</v>
      </c>
      <c r="L2" s="446"/>
      <c r="M2" s="447"/>
      <c r="N2" s="447"/>
      <c r="O2" s="447"/>
      <c r="P2" s="447"/>
      <c r="Q2" s="447"/>
      <c r="R2" s="447"/>
      <c r="S2" s="361" t="s">
        <v>67</v>
      </c>
      <c r="T2" s="360" t="s">
        <v>199</v>
      </c>
      <c r="U2" s="360"/>
      <c r="V2" s="360"/>
      <c r="W2" s="360"/>
      <c r="X2" s="360"/>
      <c r="Y2" s="360"/>
      <c r="Z2" s="360"/>
      <c r="AA2" s="360"/>
      <c r="AB2" s="360"/>
      <c r="AD2" s="317" t="s">
        <v>520</v>
      </c>
      <c r="AE2" s="447"/>
      <c r="AF2" s="447"/>
      <c r="AG2" s="447"/>
      <c r="AH2" s="447"/>
      <c r="AI2" s="447"/>
      <c r="AJ2" s="447"/>
      <c r="AK2" s="447"/>
      <c r="AL2" s="447"/>
      <c r="AM2" s="361" t="s">
        <v>67</v>
      </c>
    </row>
    <row r="3" spans="1:39" s="455" customFormat="1" ht="45" customHeight="1" thickTop="1">
      <c r="A3" s="1098" t="s">
        <v>200</v>
      </c>
      <c r="B3" s="449" t="s">
        <v>201</v>
      </c>
      <c r="C3" s="1065" t="s">
        <v>416</v>
      </c>
      <c r="D3" s="1063"/>
      <c r="E3" s="1063"/>
      <c r="F3" s="1063"/>
      <c r="G3" s="1063"/>
      <c r="H3" s="1063"/>
      <c r="I3" s="1063"/>
      <c r="J3" s="1063"/>
      <c r="K3" s="1063" t="s">
        <v>432</v>
      </c>
      <c r="L3" s="1063"/>
      <c r="M3" s="1063"/>
      <c r="N3" s="1063"/>
      <c r="O3" s="1063"/>
      <c r="P3" s="1063"/>
      <c r="Q3" s="1101" t="s">
        <v>662</v>
      </c>
      <c r="R3" s="1102"/>
      <c r="S3" s="1093" t="s">
        <v>147</v>
      </c>
      <c r="T3" s="1098" t="s">
        <v>200</v>
      </c>
      <c r="U3" s="1101" t="s">
        <v>664</v>
      </c>
      <c r="V3" s="1102"/>
      <c r="W3" s="322" t="s">
        <v>202</v>
      </c>
      <c r="X3" s="450" t="s">
        <v>203</v>
      </c>
      <c r="Y3" s="322" t="s">
        <v>204</v>
      </c>
      <c r="Z3" s="322" t="s">
        <v>205</v>
      </c>
      <c r="AA3" s="451" t="s">
        <v>346</v>
      </c>
      <c r="AB3" s="451" t="s">
        <v>332</v>
      </c>
      <c r="AC3" s="321" t="s">
        <v>206</v>
      </c>
      <c r="AD3" s="452" t="s">
        <v>207</v>
      </c>
      <c r="AE3" s="322" t="s">
        <v>208</v>
      </c>
      <c r="AF3" s="323" t="s">
        <v>657</v>
      </c>
      <c r="AG3" s="413" t="s">
        <v>500</v>
      </c>
      <c r="AH3" s="324"/>
      <c r="AI3" s="324"/>
      <c r="AJ3" s="453"/>
      <c r="AK3" s="324"/>
      <c r="AL3" s="454"/>
      <c r="AM3" s="1093" t="s">
        <v>147</v>
      </c>
    </row>
    <row r="4" spans="1:39" s="448" customFormat="1" ht="38.25" customHeight="1">
      <c r="A4" s="1099"/>
      <c r="B4" s="245"/>
      <c r="C4" s="277" t="s">
        <v>417</v>
      </c>
      <c r="D4" s="456" t="s">
        <v>418</v>
      </c>
      <c r="E4" s="1103" t="s">
        <v>419</v>
      </c>
      <c r="F4" s="1106"/>
      <c r="G4" s="1103" t="s">
        <v>420</v>
      </c>
      <c r="H4" s="1104"/>
      <c r="I4" s="1103" t="s">
        <v>421</v>
      </c>
      <c r="J4" s="1105"/>
      <c r="K4" s="457" t="s">
        <v>209</v>
      </c>
      <c r="L4" s="457" t="s">
        <v>210</v>
      </c>
      <c r="M4" s="394" t="s">
        <v>422</v>
      </c>
      <c r="N4" s="457" t="s">
        <v>211</v>
      </c>
      <c r="O4" s="457" t="s">
        <v>212</v>
      </c>
      <c r="P4" s="394" t="s">
        <v>623</v>
      </c>
      <c r="Q4" s="394" t="s">
        <v>423</v>
      </c>
      <c r="R4" s="458" t="s">
        <v>213</v>
      </c>
      <c r="S4" s="1094"/>
      <c r="T4" s="1099"/>
      <c r="U4" s="459" t="s">
        <v>214</v>
      </c>
      <c r="V4" s="459" t="s">
        <v>215</v>
      </c>
      <c r="W4" s="460" t="s">
        <v>226</v>
      </c>
      <c r="X4" s="461"/>
      <c r="Y4" s="392" t="s">
        <v>216</v>
      </c>
      <c r="Z4" s="366"/>
      <c r="AA4" s="460" t="s">
        <v>347</v>
      </c>
      <c r="AB4" s="460" t="s">
        <v>333</v>
      </c>
      <c r="AC4" s="410"/>
      <c r="AD4" s="462"/>
      <c r="AE4" s="363"/>
      <c r="AF4" s="392" t="s">
        <v>348</v>
      </c>
      <c r="AG4" s="392" t="s">
        <v>196</v>
      </c>
      <c r="AH4" s="392" t="s">
        <v>217</v>
      </c>
      <c r="AI4" s="392" t="s">
        <v>197</v>
      </c>
      <c r="AJ4" s="392" t="s">
        <v>710</v>
      </c>
      <c r="AK4" s="392" t="s">
        <v>366</v>
      </c>
      <c r="AL4" s="392" t="s">
        <v>365</v>
      </c>
      <c r="AM4" s="1094"/>
    </row>
    <row r="5" spans="1:39" s="448" customFormat="1" ht="30.75" customHeight="1">
      <c r="A5" s="1099"/>
      <c r="B5" s="245" t="s">
        <v>218</v>
      </c>
      <c r="C5" s="265"/>
      <c r="D5" s="439"/>
      <c r="E5" s="279" t="s">
        <v>219</v>
      </c>
      <c r="F5" s="279" t="s">
        <v>417</v>
      </c>
      <c r="G5" s="279" t="s">
        <v>417</v>
      </c>
      <c r="H5" s="279" t="s">
        <v>418</v>
      </c>
      <c r="I5" s="279" t="s">
        <v>219</v>
      </c>
      <c r="J5" s="280" t="s">
        <v>417</v>
      </c>
      <c r="K5" s="278" t="s">
        <v>220</v>
      </c>
      <c r="L5" s="277" t="s">
        <v>220</v>
      </c>
      <c r="M5" s="397" t="s">
        <v>424</v>
      </c>
      <c r="N5" s="278" t="s">
        <v>221</v>
      </c>
      <c r="O5" s="278" t="s">
        <v>222</v>
      </c>
      <c r="P5" s="277" t="s">
        <v>223</v>
      </c>
      <c r="Q5" s="277" t="s">
        <v>224</v>
      </c>
      <c r="R5" s="463"/>
      <c r="S5" s="1094"/>
      <c r="T5" s="1099"/>
      <c r="U5" s="276" t="s">
        <v>225</v>
      </c>
      <c r="V5" s="464"/>
      <c r="W5" s="465" t="s">
        <v>521</v>
      </c>
      <c r="X5" s="466" t="s">
        <v>69</v>
      </c>
      <c r="Y5" s="460" t="s">
        <v>663</v>
      </c>
      <c r="Z5" s="465" t="s">
        <v>198</v>
      </c>
      <c r="AA5" s="1096" t="s">
        <v>522</v>
      </c>
      <c r="AB5" s="467" t="s">
        <v>523</v>
      </c>
      <c r="AC5" s="468" t="s">
        <v>227</v>
      </c>
      <c r="AD5" s="469" t="s">
        <v>228</v>
      </c>
      <c r="AE5" s="470" t="s">
        <v>524</v>
      </c>
      <c r="AF5" s="1096" t="s">
        <v>525</v>
      </c>
      <c r="AG5" s="328"/>
      <c r="AH5" s="274"/>
      <c r="AI5" s="274"/>
      <c r="AJ5" s="471"/>
      <c r="AK5" s="328"/>
      <c r="AL5" s="472"/>
      <c r="AM5" s="1094"/>
    </row>
    <row r="6" spans="1:39" s="448" customFormat="1" ht="38.25" customHeight="1">
      <c r="A6" s="1100"/>
      <c r="B6" s="473" t="s">
        <v>171</v>
      </c>
      <c r="C6" s="474" t="s">
        <v>425</v>
      </c>
      <c r="D6" s="475" t="s">
        <v>426</v>
      </c>
      <c r="E6" s="295" t="s">
        <v>229</v>
      </c>
      <c r="F6" s="335" t="s">
        <v>425</v>
      </c>
      <c r="G6" s="335" t="s">
        <v>425</v>
      </c>
      <c r="H6" s="292" t="s">
        <v>426</v>
      </c>
      <c r="I6" s="295" t="s">
        <v>229</v>
      </c>
      <c r="J6" s="335" t="s">
        <v>425</v>
      </c>
      <c r="K6" s="335" t="s">
        <v>427</v>
      </c>
      <c r="L6" s="295" t="s">
        <v>230</v>
      </c>
      <c r="M6" s="291" t="s">
        <v>428</v>
      </c>
      <c r="N6" s="335" t="s">
        <v>231</v>
      </c>
      <c r="O6" s="335" t="s">
        <v>232</v>
      </c>
      <c r="P6" s="295" t="s">
        <v>429</v>
      </c>
      <c r="Q6" s="295" t="s">
        <v>430</v>
      </c>
      <c r="R6" s="417" t="s">
        <v>431</v>
      </c>
      <c r="S6" s="1095"/>
      <c r="T6" s="1100"/>
      <c r="U6" s="476" t="s">
        <v>526</v>
      </c>
      <c r="V6" s="476" t="s">
        <v>527</v>
      </c>
      <c r="W6" s="477" t="s">
        <v>427</v>
      </c>
      <c r="X6" s="478" t="s">
        <v>427</v>
      </c>
      <c r="Y6" s="479" t="s">
        <v>427</v>
      </c>
      <c r="Z6" s="477" t="s">
        <v>233</v>
      </c>
      <c r="AA6" s="1097"/>
      <c r="AB6" s="293" t="s">
        <v>528</v>
      </c>
      <c r="AC6" s="480" t="s">
        <v>529</v>
      </c>
      <c r="AD6" s="481" t="s">
        <v>530</v>
      </c>
      <c r="AE6" s="422" t="s">
        <v>531</v>
      </c>
      <c r="AF6" s="1097"/>
      <c r="AG6" s="477" t="s">
        <v>532</v>
      </c>
      <c r="AH6" s="477" t="s">
        <v>234</v>
      </c>
      <c r="AI6" s="477" t="s">
        <v>235</v>
      </c>
      <c r="AJ6" s="482" t="s">
        <v>711</v>
      </c>
      <c r="AK6" s="479" t="s">
        <v>533</v>
      </c>
      <c r="AL6" s="483" t="s">
        <v>665</v>
      </c>
      <c r="AM6" s="1095"/>
    </row>
    <row r="7" spans="1:39" s="448" customFormat="1" ht="39.950000000000003" customHeight="1">
      <c r="A7" s="370">
        <v>2011</v>
      </c>
      <c r="B7" s="484">
        <v>31</v>
      </c>
      <c r="C7" s="485">
        <v>1</v>
      </c>
      <c r="D7" s="485">
        <v>11</v>
      </c>
      <c r="E7" s="488">
        <v>0</v>
      </c>
      <c r="F7" s="485">
        <v>1</v>
      </c>
      <c r="G7" s="485">
        <v>0</v>
      </c>
      <c r="H7" s="485">
        <v>0</v>
      </c>
      <c r="I7" s="485">
        <v>0</v>
      </c>
      <c r="J7" s="485">
        <v>2</v>
      </c>
      <c r="K7" s="488">
        <v>0</v>
      </c>
      <c r="L7" s="485">
        <v>1</v>
      </c>
      <c r="M7" s="485">
        <v>9</v>
      </c>
      <c r="N7" s="488">
        <v>0</v>
      </c>
      <c r="O7" s="485">
        <v>1</v>
      </c>
      <c r="P7" s="485">
        <v>5</v>
      </c>
      <c r="Q7" s="485">
        <v>0</v>
      </c>
      <c r="R7" s="485">
        <v>0</v>
      </c>
      <c r="S7" s="371">
        <v>2011</v>
      </c>
      <c r="T7" s="370">
        <v>2011</v>
      </c>
      <c r="U7" s="487">
        <v>0</v>
      </c>
      <c r="V7" s="487">
        <v>0</v>
      </c>
      <c r="W7" s="487">
        <v>0</v>
      </c>
      <c r="X7" s="487">
        <v>0</v>
      </c>
      <c r="Y7" s="487">
        <v>10</v>
      </c>
      <c r="Z7" s="344">
        <v>0</v>
      </c>
      <c r="AA7" s="344">
        <v>0</v>
      </c>
      <c r="AB7" s="487">
        <v>0</v>
      </c>
      <c r="AC7" s="344">
        <v>0</v>
      </c>
      <c r="AD7" s="487">
        <v>0</v>
      </c>
      <c r="AE7" s="487">
        <v>0</v>
      </c>
      <c r="AF7" s="487">
        <v>0</v>
      </c>
      <c r="AG7" s="487">
        <v>7</v>
      </c>
      <c r="AH7" s="344">
        <v>0</v>
      </c>
      <c r="AI7" s="487">
        <v>1</v>
      </c>
      <c r="AJ7" s="344">
        <v>0</v>
      </c>
      <c r="AK7" s="487">
        <v>1</v>
      </c>
      <c r="AL7" s="344">
        <v>0</v>
      </c>
      <c r="AM7" s="371">
        <v>2011</v>
      </c>
    </row>
    <row r="8" spans="1:39" s="448" customFormat="1" ht="39.950000000000003" customHeight="1">
      <c r="A8" s="489">
        <v>2012</v>
      </c>
      <c r="B8" s="484">
        <v>53</v>
      </c>
      <c r="C8" s="485">
        <v>1</v>
      </c>
      <c r="D8" s="485">
        <v>11</v>
      </c>
      <c r="E8" s="488">
        <v>0</v>
      </c>
      <c r="F8" s="485">
        <v>2</v>
      </c>
      <c r="G8" s="485">
        <v>0</v>
      </c>
      <c r="H8" s="485">
        <v>0</v>
      </c>
      <c r="I8" s="485">
        <v>0</v>
      </c>
      <c r="J8" s="485">
        <v>3</v>
      </c>
      <c r="K8" s="488">
        <v>0</v>
      </c>
      <c r="L8" s="485">
        <v>1</v>
      </c>
      <c r="M8" s="485">
        <v>9</v>
      </c>
      <c r="N8" s="488">
        <v>0</v>
      </c>
      <c r="O8" s="485">
        <v>1</v>
      </c>
      <c r="P8" s="485">
        <v>5</v>
      </c>
      <c r="Q8" s="485">
        <v>0</v>
      </c>
      <c r="R8" s="485">
        <v>0</v>
      </c>
      <c r="S8" s="371">
        <v>2012</v>
      </c>
      <c r="T8" s="489">
        <v>2012</v>
      </c>
      <c r="U8" s="486">
        <v>0</v>
      </c>
      <c r="V8" s="487">
        <v>0</v>
      </c>
      <c r="W8" s="487">
        <v>0</v>
      </c>
      <c r="X8" s="487">
        <v>0</v>
      </c>
      <c r="Y8" s="487">
        <v>11</v>
      </c>
      <c r="Z8" s="344">
        <v>0</v>
      </c>
      <c r="AA8" s="344">
        <v>0</v>
      </c>
      <c r="AB8" s="487" t="s">
        <v>656</v>
      </c>
      <c r="AC8" s="344">
        <v>0</v>
      </c>
      <c r="AD8" s="487">
        <v>0</v>
      </c>
      <c r="AE8" s="487">
        <v>0</v>
      </c>
      <c r="AF8" s="487">
        <v>0</v>
      </c>
      <c r="AG8" s="487">
        <v>7</v>
      </c>
      <c r="AH8" s="344">
        <v>0</v>
      </c>
      <c r="AI8" s="487">
        <v>1</v>
      </c>
      <c r="AJ8" s="344">
        <v>0</v>
      </c>
      <c r="AK8" s="487">
        <v>1</v>
      </c>
      <c r="AL8" s="344">
        <v>0</v>
      </c>
      <c r="AM8" s="371">
        <v>2012</v>
      </c>
    </row>
    <row r="9" spans="1:39" s="448" customFormat="1" ht="39.950000000000003" customHeight="1">
      <c r="A9" s="489">
        <v>2013</v>
      </c>
      <c r="B9" s="490">
        <v>43</v>
      </c>
      <c r="C9" s="485">
        <v>1</v>
      </c>
      <c r="D9" s="485">
        <v>11</v>
      </c>
      <c r="E9" s="488">
        <v>0</v>
      </c>
      <c r="F9" s="485">
        <v>2</v>
      </c>
      <c r="G9" s="485">
        <v>0</v>
      </c>
      <c r="H9" s="485">
        <v>0</v>
      </c>
      <c r="I9" s="485">
        <v>1</v>
      </c>
      <c r="J9" s="485">
        <v>3</v>
      </c>
      <c r="K9" s="488">
        <v>0</v>
      </c>
      <c r="L9" s="485">
        <v>1</v>
      </c>
      <c r="M9" s="485">
        <v>9</v>
      </c>
      <c r="N9" s="488">
        <v>0</v>
      </c>
      <c r="O9" s="485">
        <v>1</v>
      </c>
      <c r="P9" s="485">
        <v>5</v>
      </c>
      <c r="Q9" s="485">
        <v>0</v>
      </c>
      <c r="R9" s="485">
        <v>0</v>
      </c>
      <c r="S9" s="371">
        <v>2013</v>
      </c>
      <c r="T9" s="489">
        <v>2013</v>
      </c>
      <c r="U9" s="486">
        <v>0</v>
      </c>
      <c r="V9" s="487">
        <v>0</v>
      </c>
      <c r="W9" s="487">
        <v>0</v>
      </c>
      <c r="X9" s="487">
        <v>0</v>
      </c>
      <c r="Y9" s="487">
        <v>0</v>
      </c>
      <c r="Z9" s="344">
        <v>0</v>
      </c>
      <c r="AA9" s="344">
        <v>0</v>
      </c>
      <c r="AB9" s="344" t="s">
        <v>656</v>
      </c>
      <c r="AC9" s="491" t="s">
        <v>656</v>
      </c>
      <c r="AD9" s="487">
        <v>0</v>
      </c>
      <c r="AE9" s="487">
        <v>0</v>
      </c>
      <c r="AF9" s="487">
        <v>0</v>
      </c>
      <c r="AG9" s="487">
        <v>8</v>
      </c>
      <c r="AH9" s="344">
        <v>0</v>
      </c>
      <c r="AI9" s="487">
        <v>1</v>
      </c>
      <c r="AJ9" s="344">
        <v>0</v>
      </c>
      <c r="AK9" s="487">
        <v>0</v>
      </c>
      <c r="AL9" s="344" t="s">
        <v>656</v>
      </c>
      <c r="AM9" s="371">
        <v>2013</v>
      </c>
    </row>
    <row r="10" spans="1:39" s="448" customFormat="1" ht="39.950000000000003" customHeight="1">
      <c r="A10" s="489">
        <v>2014</v>
      </c>
      <c r="B10" s="490">
        <v>41</v>
      </c>
      <c r="C10" s="485">
        <v>1</v>
      </c>
      <c r="D10" s="485">
        <v>11</v>
      </c>
      <c r="E10" s="488">
        <v>0</v>
      </c>
      <c r="F10" s="485">
        <v>2</v>
      </c>
      <c r="G10" s="485">
        <v>0</v>
      </c>
      <c r="H10" s="485">
        <v>0</v>
      </c>
      <c r="I10" s="485">
        <v>1</v>
      </c>
      <c r="J10" s="485">
        <v>2</v>
      </c>
      <c r="K10" s="488">
        <v>0</v>
      </c>
      <c r="L10" s="485">
        <v>1</v>
      </c>
      <c r="M10" s="485">
        <v>9</v>
      </c>
      <c r="N10" s="488">
        <v>0</v>
      </c>
      <c r="O10" s="485">
        <v>1</v>
      </c>
      <c r="P10" s="485">
        <v>5</v>
      </c>
      <c r="Q10" s="485">
        <v>0</v>
      </c>
      <c r="R10" s="485">
        <v>0</v>
      </c>
      <c r="S10" s="371">
        <v>2014</v>
      </c>
      <c r="T10" s="489">
        <v>2014</v>
      </c>
      <c r="U10" s="486">
        <v>0</v>
      </c>
      <c r="V10" s="487">
        <v>0</v>
      </c>
      <c r="W10" s="487">
        <v>0</v>
      </c>
      <c r="X10" s="487">
        <v>0</v>
      </c>
      <c r="Y10" s="487">
        <v>0</v>
      </c>
      <c r="Z10" s="344">
        <v>0</v>
      </c>
      <c r="AA10" s="344">
        <v>0</v>
      </c>
      <c r="AB10" s="344" t="s">
        <v>656</v>
      </c>
      <c r="AC10" s="491" t="s">
        <v>656</v>
      </c>
      <c r="AD10" s="487">
        <v>0</v>
      </c>
      <c r="AE10" s="487">
        <v>0</v>
      </c>
      <c r="AF10" s="487">
        <v>0</v>
      </c>
      <c r="AG10" s="487">
        <v>8</v>
      </c>
      <c r="AH10" s="344">
        <v>0</v>
      </c>
      <c r="AI10" s="487">
        <v>0</v>
      </c>
      <c r="AJ10" s="344">
        <v>0</v>
      </c>
      <c r="AK10" s="487">
        <v>0</v>
      </c>
      <c r="AL10" s="344">
        <v>0</v>
      </c>
      <c r="AM10" s="371">
        <v>2014</v>
      </c>
    </row>
    <row r="11" spans="1:39" s="448" customFormat="1" ht="39.950000000000003" customHeight="1">
      <c r="A11" s="489">
        <v>2015</v>
      </c>
      <c r="B11" s="490">
        <v>52</v>
      </c>
      <c r="C11" s="485">
        <v>1</v>
      </c>
      <c r="D11" s="485">
        <v>11</v>
      </c>
      <c r="E11" s="488">
        <v>0</v>
      </c>
      <c r="F11" s="485">
        <v>2</v>
      </c>
      <c r="G11" s="485">
        <v>0</v>
      </c>
      <c r="H11" s="485">
        <v>0</v>
      </c>
      <c r="I11" s="485">
        <v>1</v>
      </c>
      <c r="J11" s="485">
        <v>2</v>
      </c>
      <c r="K11" s="488">
        <v>0</v>
      </c>
      <c r="L11" s="485">
        <v>1</v>
      </c>
      <c r="M11" s="485">
        <v>9</v>
      </c>
      <c r="N11" s="488">
        <v>0</v>
      </c>
      <c r="O11" s="485">
        <v>1</v>
      </c>
      <c r="P11" s="485">
        <v>5</v>
      </c>
      <c r="Q11" s="485">
        <v>0</v>
      </c>
      <c r="R11" s="485">
        <v>0</v>
      </c>
      <c r="S11" s="371">
        <v>2015</v>
      </c>
      <c r="T11" s="489">
        <v>2015</v>
      </c>
      <c r="U11" s="486">
        <v>0</v>
      </c>
      <c r="V11" s="487">
        <v>0</v>
      </c>
      <c r="W11" s="487">
        <v>0</v>
      </c>
      <c r="X11" s="487">
        <v>0</v>
      </c>
      <c r="Y11" s="487">
        <v>11</v>
      </c>
      <c r="Z11" s="344">
        <v>0</v>
      </c>
      <c r="AA11" s="344">
        <v>0</v>
      </c>
      <c r="AB11" s="344" t="s">
        <v>656</v>
      </c>
      <c r="AC11" s="491" t="s">
        <v>656</v>
      </c>
      <c r="AD11" s="487">
        <v>0</v>
      </c>
      <c r="AE11" s="487">
        <v>0</v>
      </c>
      <c r="AF11" s="487">
        <v>0</v>
      </c>
      <c r="AG11" s="487">
        <v>8</v>
      </c>
      <c r="AH11" s="344">
        <v>0</v>
      </c>
      <c r="AI11" s="487">
        <v>0</v>
      </c>
      <c r="AJ11" s="344">
        <v>0</v>
      </c>
      <c r="AK11" s="487">
        <v>0</v>
      </c>
      <c r="AL11" s="344">
        <v>0</v>
      </c>
      <c r="AM11" s="371">
        <v>2015</v>
      </c>
    </row>
    <row r="12" spans="1:39" s="448" customFormat="1" ht="39.950000000000003" customHeight="1">
      <c r="A12" s="489">
        <v>2016</v>
      </c>
      <c r="B12" s="490">
        <v>53</v>
      </c>
      <c r="C12" s="485">
        <v>1</v>
      </c>
      <c r="D12" s="485">
        <v>11</v>
      </c>
      <c r="E12" s="488">
        <v>0</v>
      </c>
      <c r="F12" s="485">
        <v>2</v>
      </c>
      <c r="G12" s="485">
        <v>0</v>
      </c>
      <c r="H12" s="485">
        <v>0</v>
      </c>
      <c r="I12" s="485">
        <v>1</v>
      </c>
      <c r="J12" s="485">
        <v>2</v>
      </c>
      <c r="K12" s="488">
        <v>0</v>
      </c>
      <c r="L12" s="485">
        <v>1</v>
      </c>
      <c r="M12" s="485">
        <v>9</v>
      </c>
      <c r="N12" s="488">
        <v>0</v>
      </c>
      <c r="O12" s="485">
        <v>1</v>
      </c>
      <c r="P12" s="485">
        <v>6</v>
      </c>
      <c r="Q12" s="485">
        <v>0</v>
      </c>
      <c r="R12" s="485">
        <v>0</v>
      </c>
      <c r="S12" s="371">
        <v>2016</v>
      </c>
      <c r="T12" s="489">
        <v>2016</v>
      </c>
      <c r="U12" s="486">
        <v>0</v>
      </c>
      <c r="V12" s="487">
        <v>0</v>
      </c>
      <c r="W12" s="487">
        <v>0</v>
      </c>
      <c r="X12" s="487">
        <v>0</v>
      </c>
      <c r="Y12" s="487">
        <v>11</v>
      </c>
      <c r="Z12" s="344">
        <v>0</v>
      </c>
      <c r="AA12" s="344">
        <v>0</v>
      </c>
      <c r="AB12" s="344" t="s">
        <v>656</v>
      </c>
      <c r="AC12" s="491" t="s">
        <v>656</v>
      </c>
      <c r="AD12" s="487">
        <v>0</v>
      </c>
      <c r="AE12" s="487">
        <v>0</v>
      </c>
      <c r="AF12" s="487">
        <v>0</v>
      </c>
      <c r="AG12" s="487">
        <v>8</v>
      </c>
      <c r="AH12" s="344">
        <v>0</v>
      </c>
      <c r="AI12" s="487">
        <v>0</v>
      </c>
      <c r="AJ12" s="344">
        <v>0</v>
      </c>
      <c r="AK12" s="487">
        <v>0</v>
      </c>
      <c r="AL12" s="344">
        <v>0</v>
      </c>
      <c r="AM12" s="371">
        <v>2016</v>
      </c>
    </row>
    <row r="13" spans="1:39" s="448" customFormat="1" ht="39.950000000000003" customHeight="1">
      <c r="A13" s="489">
        <v>2017</v>
      </c>
      <c r="B13" s="490">
        <v>53</v>
      </c>
      <c r="C13" s="485">
        <v>1</v>
      </c>
      <c r="D13" s="485">
        <v>11</v>
      </c>
      <c r="E13" s="488">
        <v>0</v>
      </c>
      <c r="F13" s="485">
        <v>2</v>
      </c>
      <c r="G13" s="485">
        <v>0</v>
      </c>
      <c r="H13" s="485">
        <v>0</v>
      </c>
      <c r="I13" s="485">
        <v>1</v>
      </c>
      <c r="J13" s="485">
        <v>2</v>
      </c>
      <c r="K13" s="488">
        <v>0</v>
      </c>
      <c r="L13" s="485">
        <v>1</v>
      </c>
      <c r="M13" s="485">
        <v>9</v>
      </c>
      <c r="N13" s="488">
        <v>0</v>
      </c>
      <c r="O13" s="485">
        <v>1</v>
      </c>
      <c r="P13" s="485">
        <v>6</v>
      </c>
      <c r="Q13" s="488">
        <v>0</v>
      </c>
      <c r="R13" s="488">
        <v>0</v>
      </c>
      <c r="S13" s="371">
        <v>2017</v>
      </c>
      <c r="T13" s="489">
        <v>2017</v>
      </c>
      <c r="U13" s="343">
        <v>0</v>
      </c>
      <c r="V13" s="344">
        <v>0</v>
      </c>
      <c r="W13" s="487">
        <v>0</v>
      </c>
      <c r="X13" s="487">
        <v>0</v>
      </c>
      <c r="Y13" s="487">
        <v>11</v>
      </c>
      <c r="Z13" s="344">
        <v>0</v>
      </c>
      <c r="AA13" s="344">
        <v>0</v>
      </c>
      <c r="AB13" s="344" t="s">
        <v>656</v>
      </c>
      <c r="AC13" s="491" t="s">
        <v>656</v>
      </c>
      <c r="AD13" s="491" t="s">
        <v>656</v>
      </c>
      <c r="AE13" s="487">
        <v>0</v>
      </c>
      <c r="AF13" s="487">
        <v>0</v>
      </c>
      <c r="AG13" s="487">
        <v>8</v>
      </c>
      <c r="AH13" s="344">
        <v>0</v>
      </c>
      <c r="AI13" s="487">
        <v>0</v>
      </c>
      <c r="AJ13" s="344">
        <v>0</v>
      </c>
      <c r="AK13" s="487">
        <v>0</v>
      </c>
      <c r="AL13" s="492">
        <v>0</v>
      </c>
      <c r="AM13" s="371">
        <v>2017</v>
      </c>
    </row>
    <row r="14" spans="1:39" s="448" customFormat="1" ht="39.75" customHeight="1">
      <c r="A14" s="370">
        <v>2018</v>
      </c>
      <c r="B14" s="490">
        <v>52</v>
      </c>
      <c r="C14" s="485">
        <v>1</v>
      </c>
      <c r="D14" s="485">
        <v>11</v>
      </c>
      <c r="E14" s="488" t="s">
        <v>878</v>
      </c>
      <c r="F14" s="485">
        <v>2</v>
      </c>
      <c r="G14" s="485" t="s">
        <v>879</v>
      </c>
      <c r="H14" s="485" t="s">
        <v>880</v>
      </c>
      <c r="I14" s="485">
        <v>1</v>
      </c>
      <c r="J14" s="485">
        <v>2</v>
      </c>
      <c r="K14" s="488" t="s">
        <v>880</v>
      </c>
      <c r="L14" s="485">
        <v>1</v>
      </c>
      <c r="M14" s="485">
        <v>9</v>
      </c>
      <c r="N14" s="488" t="s">
        <v>880</v>
      </c>
      <c r="O14" s="485">
        <v>1</v>
      </c>
      <c r="P14" s="485">
        <v>6</v>
      </c>
      <c r="Q14" s="488" t="s">
        <v>880</v>
      </c>
      <c r="R14" s="488" t="s">
        <v>881</v>
      </c>
      <c r="S14" s="980">
        <v>2018</v>
      </c>
      <c r="T14" s="980">
        <v>2018</v>
      </c>
      <c r="U14" s="343" t="s">
        <v>882</v>
      </c>
      <c r="V14" s="344" t="s">
        <v>878</v>
      </c>
      <c r="W14" s="487" t="s">
        <v>882</v>
      </c>
      <c r="X14" s="487" t="s">
        <v>883</v>
      </c>
      <c r="Y14" s="487">
        <v>10</v>
      </c>
      <c r="Z14" s="344" t="s">
        <v>880</v>
      </c>
      <c r="AA14" s="344" t="s">
        <v>880</v>
      </c>
      <c r="AB14" s="344" t="s">
        <v>882</v>
      </c>
      <c r="AC14" s="491" t="s">
        <v>882</v>
      </c>
      <c r="AD14" s="491" t="s">
        <v>884</v>
      </c>
      <c r="AE14" s="487" t="s">
        <v>880</v>
      </c>
      <c r="AF14" s="487" t="s">
        <v>880</v>
      </c>
      <c r="AG14" s="487">
        <v>8</v>
      </c>
      <c r="AH14" s="344" t="s">
        <v>882</v>
      </c>
      <c r="AI14" s="487" t="s">
        <v>880</v>
      </c>
      <c r="AJ14" s="344" t="s">
        <v>880</v>
      </c>
      <c r="AK14" s="487" t="s">
        <v>880</v>
      </c>
      <c r="AL14" s="492" t="s">
        <v>884</v>
      </c>
      <c r="AM14" s="371">
        <v>2018</v>
      </c>
    </row>
    <row r="15" spans="1:39" s="448" customFormat="1" ht="39.75" customHeight="1">
      <c r="A15" s="489">
        <v>2019</v>
      </c>
      <c r="B15" s="983">
        <v>53</v>
      </c>
      <c r="C15" s="485">
        <v>1</v>
      </c>
      <c r="D15" s="485">
        <v>11</v>
      </c>
      <c r="E15" s="488">
        <v>0</v>
      </c>
      <c r="F15" s="485">
        <v>2</v>
      </c>
      <c r="G15" s="485">
        <v>0</v>
      </c>
      <c r="H15" s="485">
        <v>0</v>
      </c>
      <c r="I15" s="485">
        <v>1</v>
      </c>
      <c r="J15" s="485">
        <v>2</v>
      </c>
      <c r="K15" s="488">
        <v>0</v>
      </c>
      <c r="L15" s="485">
        <v>1</v>
      </c>
      <c r="M15" s="485">
        <v>9</v>
      </c>
      <c r="N15" s="488">
        <v>0</v>
      </c>
      <c r="O15" s="485">
        <v>1</v>
      </c>
      <c r="P15" s="485">
        <v>7</v>
      </c>
      <c r="Q15" s="488">
        <v>0</v>
      </c>
      <c r="R15" s="488">
        <v>0</v>
      </c>
      <c r="S15" s="371">
        <v>2019</v>
      </c>
      <c r="T15" s="489">
        <v>2019</v>
      </c>
      <c r="U15" s="343">
        <v>0</v>
      </c>
      <c r="V15" s="344">
        <v>0</v>
      </c>
      <c r="W15" s="487">
        <v>0</v>
      </c>
      <c r="X15" s="487">
        <v>0</v>
      </c>
      <c r="Y15" s="487">
        <v>10</v>
      </c>
      <c r="Z15" s="344">
        <v>0</v>
      </c>
      <c r="AA15" s="344">
        <v>0</v>
      </c>
      <c r="AB15" s="344">
        <v>0</v>
      </c>
      <c r="AC15" s="491">
        <v>0</v>
      </c>
      <c r="AD15" s="491">
        <v>0</v>
      </c>
      <c r="AE15" s="487">
        <v>0</v>
      </c>
      <c r="AF15" s="487">
        <v>0</v>
      </c>
      <c r="AG15" s="487">
        <v>8</v>
      </c>
      <c r="AH15" s="344">
        <v>0</v>
      </c>
      <c r="AI15" s="487">
        <v>0</v>
      </c>
      <c r="AJ15" s="344">
        <v>0</v>
      </c>
      <c r="AK15" s="487">
        <v>0</v>
      </c>
      <c r="AL15" s="492">
        <v>0</v>
      </c>
      <c r="AM15" s="371">
        <v>2019</v>
      </c>
    </row>
    <row r="16" spans="1:39" s="501" customFormat="1" ht="39.75" customHeight="1">
      <c r="A16" s="981">
        <v>2020</v>
      </c>
      <c r="B16" s="982">
        <v>54</v>
      </c>
      <c r="C16" s="494">
        <v>1</v>
      </c>
      <c r="D16" s="494">
        <v>11</v>
      </c>
      <c r="E16" s="495"/>
      <c r="F16" s="494">
        <v>2</v>
      </c>
      <c r="G16" s="494"/>
      <c r="H16" s="494"/>
      <c r="I16" s="494">
        <v>1</v>
      </c>
      <c r="J16" s="494">
        <v>2</v>
      </c>
      <c r="K16" s="497">
        <v>0</v>
      </c>
      <c r="L16" s="494">
        <v>1</v>
      </c>
      <c r="M16" s="494">
        <v>10</v>
      </c>
      <c r="N16" s="497">
        <v>0</v>
      </c>
      <c r="O16" s="494">
        <v>1</v>
      </c>
      <c r="P16" s="494">
        <v>7</v>
      </c>
      <c r="Q16" s="497">
        <v>0</v>
      </c>
      <c r="R16" s="497">
        <v>0</v>
      </c>
      <c r="S16" s="500">
        <v>2020</v>
      </c>
      <c r="T16" s="981">
        <v>2020</v>
      </c>
      <c r="U16" s="496">
        <v>0</v>
      </c>
      <c r="V16" s="497">
        <v>0</v>
      </c>
      <c r="W16" s="497">
        <v>0</v>
      </c>
      <c r="X16" s="497">
        <v>0</v>
      </c>
      <c r="Y16" s="498">
        <v>10</v>
      </c>
      <c r="Z16" s="497">
        <v>0</v>
      </c>
      <c r="AA16" s="497">
        <v>0</v>
      </c>
      <c r="AB16" s="497">
        <v>0</v>
      </c>
      <c r="AC16" s="497">
        <v>0</v>
      </c>
      <c r="AD16" s="497">
        <v>0</v>
      </c>
      <c r="AE16" s="497">
        <v>0</v>
      </c>
      <c r="AF16" s="497">
        <v>0</v>
      </c>
      <c r="AG16" s="498">
        <v>8</v>
      </c>
      <c r="AH16" s="497">
        <v>0</v>
      </c>
      <c r="AI16" s="498">
        <v>0</v>
      </c>
      <c r="AJ16" s="497">
        <v>0</v>
      </c>
      <c r="AK16" s="498">
        <v>0</v>
      </c>
      <c r="AL16" s="499">
        <v>0</v>
      </c>
      <c r="AM16" s="896">
        <v>2020</v>
      </c>
    </row>
    <row r="17" spans="1:39" s="455" customFormat="1" ht="13.5" customHeight="1">
      <c r="A17" s="502" t="s">
        <v>850</v>
      </c>
      <c r="C17" s="503"/>
      <c r="D17" s="503"/>
      <c r="E17" s="503"/>
      <c r="F17" s="503"/>
      <c r="G17" s="503"/>
      <c r="H17" s="504"/>
      <c r="I17" s="504"/>
      <c r="J17" s="503"/>
      <c r="K17" s="505"/>
      <c r="L17" s="505"/>
      <c r="M17" s="503"/>
      <c r="N17" s="503"/>
      <c r="O17" s="462"/>
      <c r="P17" s="503"/>
      <c r="Q17" s="503"/>
      <c r="R17" s="503"/>
      <c r="S17" s="506" t="s">
        <v>849</v>
      </c>
      <c r="T17" s="502" t="s">
        <v>850</v>
      </c>
      <c r="AD17" s="507"/>
      <c r="AE17" s="508"/>
      <c r="AF17" s="508"/>
      <c r="AH17" s="508"/>
      <c r="AI17" s="508"/>
      <c r="AJ17" s="508"/>
      <c r="AK17" s="508"/>
      <c r="AL17" s="508"/>
      <c r="AM17" s="506" t="s">
        <v>849</v>
      </c>
    </row>
    <row r="18" spans="1:39" s="319" customFormat="1" ht="16.5" customHeight="1">
      <c r="A18" s="509"/>
      <c r="B18" s="383"/>
      <c r="C18" s="383"/>
      <c r="D18" s="383"/>
      <c r="E18" s="383"/>
      <c r="F18" s="383"/>
      <c r="G18" s="510"/>
      <c r="H18" s="510"/>
      <c r="I18" s="510"/>
      <c r="J18" s="383"/>
      <c r="K18" s="383"/>
      <c r="L18" s="357"/>
      <c r="M18" s="357"/>
      <c r="N18" s="357"/>
      <c r="O18" s="511"/>
      <c r="P18" s="357"/>
      <c r="Q18" s="357"/>
      <c r="R18" s="357"/>
      <c r="S18" s="357"/>
      <c r="AE18" s="437"/>
      <c r="AF18" s="437"/>
      <c r="AG18" s="512"/>
      <c r="AH18" s="437"/>
      <c r="AI18" s="437"/>
      <c r="AJ18" s="437"/>
      <c r="AK18" s="437"/>
      <c r="AL18" s="437"/>
    </row>
    <row r="19" spans="1:39" ht="16.5" customHeight="1">
      <c r="A19" s="513"/>
      <c r="B19" s="365"/>
      <c r="C19" s="365"/>
      <c r="D19" s="365"/>
      <c r="E19" s="365"/>
      <c r="F19" s="365"/>
      <c r="G19" s="365"/>
      <c r="H19" s="514"/>
      <c r="I19" s="514"/>
      <c r="J19" s="365"/>
      <c r="K19" s="365"/>
      <c r="AE19" s="516"/>
      <c r="AF19" s="516"/>
      <c r="AG19" s="517"/>
      <c r="AH19" s="516"/>
      <c r="AI19" s="516"/>
      <c r="AJ19" s="516"/>
      <c r="AK19" s="516"/>
      <c r="AL19" s="516"/>
    </row>
    <row r="20" spans="1:39" ht="16.5" customHeight="1">
      <c r="A20" s="513"/>
      <c r="B20" s="365"/>
      <c r="C20" s="365"/>
      <c r="D20" s="365"/>
      <c r="E20" s="365"/>
      <c r="F20" s="365"/>
      <c r="G20" s="365"/>
      <c r="H20" s="514"/>
      <c r="I20" s="514"/>
      <c r="J20" s="365"/>
      <c r="K20" s="365"/>
      <c r="AE20" s="516"/>
      <c r="AF20" s="516"/>
      <c r="AG20" s="517"/>
      <c r="AH20" s="516"/>
      <c r="AI20" s="516"/>
      <c r="AJ20" s="516"/>
      <c r="AK20" s="516"/>
      <c r="AL20" s="516"/>
    </row>
    <row r="21" spans="1:39" ht="14.45" customHeight="1">
      <c r="A21" s="513"/>
      <c r="B21" s="365"/>
      <c r="C21" s="365"/>
      <c r="D21" s="365"/>
      <c r="E21" s="365"/>
      <c r="F21" s="365"/>
      <c r="G21" s="365"/>
      <c r="H21" s="514"/>
      <c r="I21" s="514"/>
      <c r="J21" s="365"/>
      <c r="K21" s="365"/>
      <c r="AE21" s="516"/>
      <c r="AF21" s="516"/>
      <c r="AG21" s="517"/>
      <c r="AH21" s="516"/>
      <c r="AI21" s="516"/>
      <c r="AJ21" s="516"/>
      <c r="AK21" s="516"/>
      <c r="AL21" s="516"/>
    </row>
    <row r="22" spans="1:39" ht="14.45" customHeight="1">
      <c r="A22" s="518"/>
      <c r="B22" s="365"/>
      <c r="C22" s="365"/>
      <c r="D22" s="365"/>
      <c r="E22" s="365"/>
      <c r="F22" s="365"/>
      <c r="G22" s="365"/>
      <c r="H22" s="514"/>
      <c r="I22" s="514"/>
      <c r="J22" s="365"/>
      <c r="K22" s="365"/>
      <c r="AE22" s="516"/>
      <c r="AF22" s="516"/>
      <c r="AG22" s="517"/>
      <c r="AH22" s="516"/>
      <c r="AI22" s="516"/>
      <c r="AJ22" s="516"/>
      <c r="AK22" s="516"/>
      <c r="AL22" s="516"/>
    </row>
    <row r="23" spans="1:39" ht="14.45" customHeight="1">
      <c r="H23" s="519"/>
      <c r="I23" s="519"/>
      <c r="AE23" s="516"/>
      <c r="AF23" s="516"/>
      <c r="AG23" s="517"/>
      <c r="AH23" s="516"/>
      <c r="AI23" s="516"/>
      <c r="AJ23" s="516"/>
      <c r="AK23" s="516"/>
      <c r="AL23" s="516"/>
    </row>
    <row r="24" spans="1:39" ht="14.45" customHeight="1">
      <c r="AE24" s="516"/>
      <c r="AF24" s="516"/>
      <c r="AG24" s="517"/>
      <c r="AH24" s="516"/>
      <c r="AI24" s="516"/>
      <c r="AJ24" s="516"/>
      <c r="AK24" s="516"/>
      <c r="AL24" s="516"/>
    </row>
    <row r="25" spans="1:39" ht="19.5" customHeight="1">
      <c r="AE25" s="516"/>
      <c r="AF25" s="516"/>
      <c r="AG25" s="517"/>
      <c r="AH25" s="516"/>
      <c r="AI25" s="516"/>
      <c r="AJ25" s="516"/>
      <c r="AK25" s="516"/>
      <c r="AL25" s="516"/>
    </row>
    <row r="26" spans="1:39" ht="14.45" customHeight="1">
      <c r="AE26" s="516"/>
      <c r="AF26" s="516"/>
      <c r="AG26" s="516"/>
      <c r="AH26" s="516"/>
      <c r="AI26" s="516"/>
      <c r="AJ26" s="516"/>
      <c r="AK26" s="516"/>
      <c r="AL26" s="516"/>
    </row>
    <row r="27" spans="1:39" ht="14.45" customHeight="1">
      <c r="AE27" s="516"/>
      <c r="AF27" s="516"/>
      <c r="AG27" s="516"/>
      <c r="AH27" s="516"/>
      <c r="AI27" s="516"/>
      <c r="AJ27" s="516"/>
      <c r="AK27" s="516"/>
      <c r="AL27" s="516"/>
    </row>
    <row r="28" spans="1:39" ht="14.45" customHeight="1">
      <c r="AE28" s="516"/>
      <c r="AF28" s="516"/>
      <c r="AH28" s="516"/>
      <c r="AI28" s="516"/>
      <c r="AJ28" s="516"/>
      <c r="AK28" s="516"/>
      <c r="AL28" s="516"/>
    </row>
    <row r="29" spans="1:39" ht="14.45" customHeight="1">
      <c r="F29" s="307"/>
      <c r="AE29" s="516"/>
      <c r="AF29" s="516"/>
      <c r="AH29" s="516"/>
      <c r="AI29" s="516"/>
      <c r="AJ29" s="516"/>
      <c r="AK29" s="516"/>
      <c r="AL29" s="516"/>
    </row>
    <row r="30" spans="1:39" ht="19.5" customHeight="1">
      <c r="F30" s="307"/>
      <c r="AE30" s="516"/>
      <c r="AF30" s="516"/>
      <c r="AH30" s="516"/>
      <c r="AI30" s="516"/>
      <c r="AJ30" s="516"/>
      <c r="AK30" s="516"/>
      <c r="AL30" s="516"/>
    </row>
    <row r="31" spans="1:39" ht="14.45" customHeight="1">
      <c r="F31" s="307"/>
      <c r="AE31" s="516"/>
      <c r="AF31" s="516"/>
      <c r="AH31" s="516"/>
      <c r="AI31" s="516"/>
      <c r="AJ31" s="516"/>
      <c r="AK31" s="516"/>
      <c r="AL31" s="516"/>
    </row>
    <row r="32" spans="1:39" ht="14.45" customHeight="1">
      <c r="A32" s="307"/>
      <c r="B32" s="307"/>
      <c r="C32" s="307"/>
      <c r="D32" s="307"/>
      <c r="E32" s="307"/>
      <c r="F32" s="307"/>
      <c r="AE32" s="516"/>
      <c r="AF32" s="516"/>
      <c r="AH32" s="516"/>
      <c r="AI32" s="516"/>
      <c r="AJ32" s="516"/>
      <c r="AK32" s="516"/>
      <c r="AL32" s="516"/>
    </row>
    <row r="33" spans="1:38" ht="14.45" customHeight="1">
      <c r="A33" s="307"/>
      <c r="B33" s="307"/>
      <c r="C33" s="307"/>
      <c r="D33" s="307"/>
      <c r="E33" s="307"/>
      <c r="AE33" s="516"/>
      <c r="AF33" s="516"/>
      <c r="AH33" s="516"/>
      <c r="AI33" s="516"/>
      <c r="AJ33" s="516"/>
      <c r="AK33" s="516"/>
      <c r="AL33" s="516"/>
    </row>
    <row r="34" spans="1:38" ht="14.45" customHeight="1">
      <c r="A34" s="307"/>
      <c r="B34" s="307"/>
      <c r="C34" s="307"/>
      <c r="D34" s="307"/>
      <c r="E34" s="307"/>
      <c r="AE34" s="516"/>
      <c r="AF34" s="516"/>
      <c r="AH34" s="516"/>
      <c r="AI34" s="516"/>
      <c r="AJ34" s="516"/>
      <c r="AK34" s="516"/>
      <c r="AL34" s="516"/>
    </row>
    <row r="35" spans="1:38" ht="19.5" customHeight="1">
      <c r="A35" s="307"/>
      <c r="B35" s="307"/>
      <c r="C35" s="307"/>
      <c r="D35" s="307"/>
      <c r="E35" s="307"/>
      <c r="AE35" s="516"/>
      <c r="AF35" s="516"/>
      <c r="AH35" s="516"/>
      <c r="AI35" s="516"/>
      <c r="AJ35" s="516"/>
      <c r="AK35" s="516"/>
      <c r="AL35" s="516"/>
    </row>
    <row r="36" spans="1:38" ht="14.45" customHeight="1">
      <c r="A36" s="307"/>
      <c r="B36" s="307"/>
      <c r="C36" s="307"/>
      <c r="D36" s="307"/>
      <c r="E36" s="307"/>
      <c r="AE36" s="516"/>
      <c r="AF36" s="516"/>
      <c r="AH36" s="516"/>
      <c r="AI36" s="516"/>
      <c r="AJ36" s="516"/>
      <c r="AK36" s="516"/>
      <c r="AL36" s="516"/>
    </row>
    <row r="37" spans="1:38" ht="14.45" customHeight="1">
      <c r="A37" s="307"/>
      <c r="B37" s="307"/>
      <c r="C37" s="307"/>
      <c r="D37" s="307"/>
      <c r="E37" s="307"/>
      <c r="AE37" s="516"/>
      <c r="AF37" s="516"/>
      <c r="AH37" s="516"/>
      <c r="AI37" s="516"/>
      <c r="AJ37" s="516"/>
      <c r="AK37" s="516"/>
      <c r="AL37" s="516"/>
    </row>
    <row r="38" spans="1:38" ht="14.45" customHeight="1">
      <c r="A38" s="307"/>
      <c r="B38" s="307"/>
      <c r="C38" s="307"/>
      <c r="D38" s="307"/>
      <c r="E38" s="307"/>
      <c r="AE38" s="516"/>
      <c r="AF38" s="516"/>
      <c r="AH38" s="516"/>
      <c r="AI38" s="516"/>
      <c r="AJ38" s="516"/>
      <c r="AK38" s="516"/>
      <c r="AL38" s="516"/>
    </row>
    <row r="39" spans="1:38" ht="14.45" customHeight="1">
      <c r="A39" s="307"/>
      <c r="B39" s="307"/>
      <c r="C39" s="307"/>
      <c r="D39" s="307"/>
      <c r="E39" s="307"/>
      <c r="AE39" s="516"/>
      <c r="AF39" s="516"/>
      <c r="AH39" s="516"/>
      <c r="AI39" s="516"/>
      <c r="AJ39" s="516"/>
      <c r="AK39" s="516"/>
      <c r="AL39" s="516"/>
    </row>
    <row r="40" spans="1:38" ht="14.45" customHeight="1">
      <c r="A40" s="307"/>
      <c r="B40" s="307"/>
      <c r="C40" s="307"/>
      <c r="D40" s="307"/>
      <c r="E40" s="307"/>
      <c r="AE40" s="516"/>
      <c r="AF40" s="516"/>
      <c r="AH40" s="516"/>
      <c r="AI40" s="516"/>
      <c r="AJ40" s="516"/>
      <c r="AK40" s="516"/>
      <c r="AL40" s="516"/>
    </row>
    <row r="41" spans="1:38" ht="5.25" customHeight="1">
      <c r="A41" s="307"/>
      <c r="B41" s="307"/>
      <c r="C41" s="307"/>
      <c r="D41" s="307"/>
      <c r="E41" s="307"/>
      <c r="AE41" s="516"/>
      <c r="AF41" s="516"/>
      <c r="AH41" s="516"/>
      <c r="AI41" s="516"/>
      <c r="AJ41" s="516"/>
      <c r="AK41" s="516"/>
      <c r="AL41" s="516"/>
    </row>
    <row r="42" spans="1:38" ht="15.75" customHeight="1">
      <c r="A42" s="307"/>
      <c r="B42" s="307"/>
      <c r="C42" s="307"/>
      <c r="D42" s="307"/>
      <c r="E42" s="307"/>
      <c r="AE42" s="516"/>
      <c r="AF42" s="516"/>
      <c r="AH42" s="516"/>
      <c r="AI42" s="516"/>
      <c r="AJ42" s="516"/>
      <c r="AK42" s="516"/>
      <c r="AL42" s="516"/>
    </row>
    <row r="43" spans="1:38" ht="15.75" customHeight="1">
      <c r="A43" s="307"/>
      <c r="B43" s="307"/>
      <c r="C43" s="307"/>
      <c r="D43" s="307"/>
      <c r="E43" s="307"/>
      <c r="AE43" s="516"/>
      <c r="AF43" s="516"/>
      <c r="AH43" s="516"/>
      <c r="AI43" s="516"/>
      <c r="AJ43" s="516"/>
      <c r="AK43" s="516"/>
      <c r="AL43" s="516"/>
    </row>
    <row r="44" spans="1:38">
      <c r="A44" s="307"/>
      <c r="B44" s="307"/>
      <c r="C44" s="307"/>
      <c r="D44" s="307"/>
      <c r="E44" s="307"/>
      <c r="J44" s="520"/>
      <c r="AE44" s="516"/>
      <c r="AF44" s="516"/>
      <c r="AI44" s="516"/>
      <c r="AJ44" s="516"/>
      <c r="AK44" s="516"/>
      <c r="AL44" s="516"/>
    </row>
    <row r="45" spans="1:38">
      <c r="A45" s="307"/>
      <c r="B45" s="307"/>
      <c r="C45" s="307"/>
      <c r="D45" s="307"/>
      <c r="E45" s="307"/>
      <c r="AE45" s="516"/>
      <c r="AF45" s="516"/>
      <c r="AI45" s="516"/>
      <c r="AJ45" s="516"/>
      <c r="AK45" s="516"/>
      <c r="AL45" s="516"/>
    </row>
    <row r="46" spans="1:38">
      <c r="A46" s="307"/>
      <c r="B46" s="307"/>
      <c r="C46" s="307"/>
      <c r="D46" s="307"/>
      <c r="E46" s="307"/>
      <c r="AE46" s="516"/>
      <c r="AF46" s="516"/>
      <c r="AI46" s="516"/>
      <c r="AJ46" s="516"/>
      <c r="AK46" s="516"/>
      <c r="AL46" s="516"/>
    </row>
    <row r="47" spans="1:38">
      <c r="A47" s="307"/>
      <c r="B47" s="307"/>
      <c r="C47" s="307"/>
      <c r="D47" s="307"/>
      <c r="E47" s="307"/>
      <c r="AE47" s="516"/>
      <c r="AF47" s="516"/>
      <c r="AI47" s="516"/>
      <c r="AJ47" s="516"/>
      <c r="AK47" s="516"/>
      <c r="AL47" s="516"/>
    </row>
    <row r="48" spans="1:38">
      <c r="A48" s="307"/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AE48" s="516"/>
      <c r="AF48" s="516"/>
      <c r="AI48" s="516"/>
      <c r="AJ48" s="516"/>
      <c r="AK48" s="516"/>
      <c r="AL48" s="516"/>
    </row>
    <row r="49" spans="1:38">
      <c r="A49" s="307"/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AE49" s="516"/>
      <c r="AF49" s="516"/>
      <c r="AI49" s="516"/>
      <c r="AJ49" s="516"/>
      <c r="AK49" s="516"/>
      <c r="AL49" s="516"/>
    </row>
    <row r="50" spans="1:38">
      <c r="A50" s="307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AE50" s="516"/>
      <c r="AF50" s="516"/>
      <c r="AI50" s="516"/>
      <c r="AJ50" s="516"/>
      <c r="AK50" s="516"/>
      <c r="AL50" s="516"/>
    </row>
    <row r="51" spans="1:38">
      <c r="A51" s="307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AI51" s="516"/>
      <c r="AJ51" s="516"/>
      <c r="AK51" s="516"/>
      <c r="AL51" s="516"/>
    </row>
    <row r="52" spans="1:38">
      <c r="A52" s="307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AI52" s="516"/>
      <c r="AJ52" s="516"/>
      <c r="AK52" s="516"/>
      <c r="AL52" s="516"/>
    </row>
    <row r="53" spans="1:38">
      <c r="A53" s="307"/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AI53" s="516"/>
      <c r="AJ53" s="516"/>
      <c r="AK53" s="516"/>
      <c r="AL53" s="516"/>
    </row>
    <row r="54" spans="1:38">
      <c r="A54" s="307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AI54" s="516"/>
      <c r="AJ54" s="516"/>
      <c r="AK54" s="516"/>
      <c r="AL54" s="516"/>
    </row>
    <row r="55" spans="1:38">
      <c r="A55" s="307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AI55" s="516"/>
      <c r="AJ55" s="516"/>
      <c r="AK55" s="516"/>
      <c r="AL55" s="516"/>
    </row>
    <row r="56" spans="1:38">
      <c r="A56" s="307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AI56" s="516"/>
      <c r="AJ56" s="516"/>
      <c r="AK56" s="516"/>
      <c r="AL56" s="516"/>
    </row>
    <row r="57" spans="1:38">
      <c r="A57" s="307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AI57" s="516"/>
      <c r="AJ57" s="516"/>
      <c r="AK57" s="516"/>
      <c r="AL57" s="516"/>
    </row>
    <row r="58" spans="1:38">
      <c r="A58" s="307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AI58" s="516"/>
      <c r="AJ58" s="516"/>
      <c r="AK58" s="516"/>
      <c r="AL58" s="516"/>
    </row>
  </sheetData>
  <mergeCells count="17">
    <mergeCell ref="A1:J1"/>
    <mergeCell ref="K1:S1"/>
    <mergeCell ref="A3:A6"/>
    <mergeCell ref="G4:H4"/>
    <mergeCell ref="K3:P3"/>
    <mergeCell ref="I4:J4"/>
    <mergeCell ref="S3:S6"/>
    <mergeCell ref="E4:F4"/>
    <mergeCell ref="Q3:R3"/>
    <mergeCell ref="C3:J3"/>
    <mergeCell ref="T1:AC1"/>
    <mergeCell ref="AD1:AM1"/>
    <mergeCell ref="AM3:AM6"/>
    <mergeCell ref="AF5:AF6"/>
    <mergeCell ref="AA5:AA6"/>
    <mergeCell ref="T3:T6"/>
    <mergeCell ref="U3:V3"/>
  </mergeCells>
  <phoneticPr fontId="8" type="noConversion"/>
  <printOptions horizontalCentered="1"/>
  <pageMargins left="1.2204724409448819" right="1.2204724409448819" top="1.0236220472440944" bottom="2.3622047244094491" header="0" footer="0"/>
  <pageSetup paperSize="9" scale="85" orientation="portrait" useFirstPageNumber="1" r:id="rId1"/>
  <headerFooter alignWithMargins="0"/>
  <colBreaks count="2" manualBreakCount="2">
    <brk id="10" max="16" man="1"/>
    <brk id="19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26</vt:i4>
      </vt:variant>
      <vt:variant>
        <vt:lpstr>이름이 지정된 범위</vt:lpstr>
      </vt:variant>
      <vt:variant>
        <vt:i4>13</vt:i4>
      </vt:variant>
    </vt:vector>
  </HeadingPairs>
  <TitlesOfParts>
    <vt:vector size="39" baseType="lpstr">
      <vt:lpstr>1.공무원총괄</vt:lpstr>
      <vt:lpstr>2.시 본청공무원</vt:lpstr>
      <vt:lpstr>3.직속기관,사업소,의회공무원</vt:lpstr>
      <vt:lpstr>4.읍면동공무원</vt:lpstr>
      <vt:lpstr>5.소방공무원</vt:lpstr>
      <vt:lpstr>6.국회의원 및 시군구의원</vt:lpstr>
      <vt:lpstr>7.경찰공무원</vt:lpstr>
      <vt:lpstr>8.퇴직사유별 공무원</vt:lpstr>
      <vt:lpstr>9.관내관공서및주요기관</vt:lpstr>
      <vt:lpstr>10.민원서류처리</vt:lpstr>
      <vt:lpstr>11.범죄발생및검거(양주경찰서)</vt:lpstr>
      <vt:lpstr>9.연령별피의자</vt:lpstr>
      <vt:lpstr>10.학력별피의자</vt:lpstr>
      <vt:lpstr>11.소년범죄</vt:lpstr>
      <vt:lpstr>11.화재발생</vt:lpstr>
      <vt:lpstr>12.발화요인별화재발생</vt:lpstr>
      <vt:lpstr>13.장소별화재발생</vt:lpstr>
      <vt:lpstr>14.산불발생현황</vt:lpstr>
      <vt:lpstr>15.소방장비</vt:lpstr>
      <vt:lpstr>16.119구급활동실적,17.구조활동실적</vt:lpstr>
      <vt:lpstr>19.재난사고발생및피해현황</vt:lpstr>
      <vt:lpstr>18.풍수해발생</vt:lpstr>
      <vt:lpstr>19.소방대상물현황</vt:lpstr>
      <vt:lpstr>20.위험물제조소설치현황</vt:lpstr>
      <vt:lpstr>21.교통사고발생(자동차)</vt:lpstr>
      <vt:lpstr>22.자동차단속 및 처리</vt:lpstr>
      <vt:lpstr>'1.공무원총괄'!Print_Area</vt:lpstr>
      <vt:lpstr>'10.민원서류처리'!Print_Area</vt:lpstr>
      <vt:lpstr>'13.장소별화재발생'!Print_Area</vt:lpstr>
      <vt:lpstr>'14.산불발생현황'!Print_Area</vt:lpstr>
      <vt:lpstr>'15.소방장비'!Print_Area</vt:lpstr>
      <vt:lpstr>'18.풍수해발생'!Print_Area</vt:lpstr>
      <vt:lpstr>'19.재난사고발생및피해현황'!Print_Area</vt:lpstr>
      <vt:lpstr>'2.시 본청공무원'!Print_Area</vt:lpstr>
      <vt:lpstr>'20.위험물제조소설치현황'!Print_Area</vt:lpstr>
      <vt:lpstr>'5.소방공무원'!Print_Area</vt:lpstr>
      <vt:lpstr>'6.국회의원 및 시군구의원'!Print_Area</vt:lpstr>
      <vt:lpstr>'7.경찰공무원'!Print_Area</vt:lpstr>
      <vt:lpstr>'9.관내관공서및주요기관'!Print_Area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통계전산담당관실</dc:creator>
  <cp:lastModifiedBy>pc</cp:lastModifiedBy>
  <cp:lastPrinted>2015-01-09T08:16:45Z</cp:lastPrinted>
  <dcterms:created xsi:type="dcterms:W3CDTF">2004-06-29T04:00:45Z</dcterms:created>
  <dcterms:modified xsi:type="dcterms:W3CDTF">2022-08-07T09:14:32Z</dcterms:modified>
</cp:coreProperties>
</file>