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9. 유통·금융·보험\"/>
    </mc:Choice>
  </mc:AlternateContent>
  <xr:revisionPtr revIDLastSave="0" documentId="8_{4103E9A1-2A35-4555-905B-69D63EAC4DD7}" xr6:coauthVersionLast="47" xr6:coauthVersionMax="47" xr10:uidLastSave="{00000000-0000-0000-0000-000000000000}"/>
  <bookViews>
    <workbookView xWindow="-120" yWindow="-120" windowWidth="29040" windowHeight="15720" tabRatio="793"/>
  </bookViews>
  <sheets>
    <sheet name="1.유통업체현황(1-1)" sheetId="10" r:id="rId1"/>
    <sheet name="1.유통업체현황(1-2)" sheetId="11" r:id="rId2"/>
    <sheet name="2.금융기관" sheetId="12" r:id="rId3"/>
    <sheet name="3.금융기관예금,대출및어음" sheetId="13" r:id="rId4"/>
    <sheet name="4.새마을금고및신용협동조합" sheetId="4" state="hidden" r:id="rId5"/>
    <sheet name="4.수출입 통관실적" sheetId="14" r:id="rId6"/>
    <sheet name="5. 해외시장개척 추진실적" sheetId="15" r:id="rId7"/>
    <sheet name="6.외국인직접투자신고실적(6-1)" sheetId="7" r:id="rId8"/>
    <sheet name="6.외국인직접투자신고실적(6-2)" sheetId="16" r:id="rId9"/>
  </sheets>
  <externalReferences>
    <externalReference r:id="rId10"/>
    <externalReference r:id="rId11"/>
  </externalReferences>
  <definedNames>
    <definedName name="G" localSheetId="8">'[1] 견적서'!#REF!</definedName>
    <definedName name="G">'[1] 견적서'!#REF!</definedName>
    <definedName name="_xlnm.Print_Area" localSheetId="0">'1.유통업체현황(1-1)'!$A$1:$N$19</definedName>
    <definedName name="_xlnm.Print_Area" localSheetId="4">'4.새마을금고및신용협동조합'!$A$1:$L$19</definedName>
    <definedName name="_xlnm.Print_Area" localSheetId="5">'4.수출입 통관실적'!$A$1:$F$15</definedName>
    <definedName name="_xlnm.Print_Area" localSheetId="6">'5. 해외시장개척 추진실적'!$A$1:$N$14</definedName>
    <definedName name="_xlnm.Print_Area" localSheetId="7">'6.외국인직접투자신고실적(6-1)'!$A$1:$N$17</definedName>
    <definedName name="_xlnm.Print_Area" localSheetId="8">'[2]2-1포천(각세)(외제)'!#REF!</definedName>
    <definedName name="_xlnm.Print_Area">'[2]2-1포천(각세)(외제)'!#REF!</definedName>
    <definedName name="_xlnm.Print_Titles">#N/A</definedName>
    <definedName name="수출입통관실적2017" localSheetId="8">'[2]2-1포천(각세)(외제)'!#REF!</definedName>
    <definedName name="수출입통관실적2017">'[2]2-1포천(각세)(외제)'!#REF!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2" i="14" l="1"/>
  <c r="N14" i="13"/>
  <c r="L14" i="13"/>
  <c r="C14" i="13"/>
  <c r="B14" i="13"/>
  <c r="N13" i="13"/>
  <c r="C13" i="7"/>
  <c r="B13" i="7"/>
  <c r="L13" i="13"/>
  <c r="C13" i="13"/>
  <c r="B13" i="13"/>
  <c r="C7" i="13"/>
  <c r="C8" i="13"/>
  <c r="C9" i="13"/>
  <c r="N8" i="12"/>
</calcChain>
</file>

<file path=xl/sharedStrings.xml><?xml version="1.0" encoding="utf-8"?>
<sst xmlns="http://schemas.openxmlformats.org/spreadsheetml/2006/main" count="528" uniqueCount="266">
  <si>
    <t>연  별</t>
  </si>
  <si>
    <t>Total</t>
  </si>
  <si>
    <t>개소</t>
  </si>
  <si>
    <t>건물연면적</t>
  </si>
  <si>
    <t>계</t>
  </si>
  <si>
    <t>한국은행</t>
  </si>
  <si>
    <t>한국외환</t>
  </si>
  <si>
    <t>신 한</t>
  </si>
  <si>
    <t>Exchange Bank</t>
  </si>
  <si>
    <t>요구불예금</t>
  </si>
  <si>
    <t>대  출</t>
  </si>
  <si>
    <t>정기예금</t>
  </si>
  <si>
    <t>정기적금</t>
  </si>
  <si>
    <t>기    타</t>
  </si>
  <si>
    <t>Installment</t>
  </si>
  <si>
    <t>Amount</t>
  </si>
  <si>
    <t>Dishonored</t>
  </si>
  <si>
    <t>Grand  Total</t>
  </si>
  <si>
    <t>Time</t>
  </si>
  <si>
    <t>savings</t>
  </si>
  <si>
    <t>Lending</t>
  </si>
  <si>
    <t>(1000 bills)</t>
  </si>
  <si>
    <t>(billion won)</t>
  </si>
  <si>
    <t>bill(1000won)</t>
  </si>
  <si>
    <t>ratio</t>
  </si>
  <si>
    <t>Bank</t>
  </si>
  <si>
    <t xml:space="preserve"> Bank</t>
  </si>
  <si>
    <t>합  계</t>
    <phoneticPr fontId="4" type="noConversion"/>
  </si>
  <si>
    <t xml:space="preserve">Year </t>
    <phoneticPr fontId="4" type="noConversion"/>
  </si>
  <si>
    <t>Total</t>
    <phoneticPr fontId="4" type="noConversion"/>
  </si>
  <si>
    <t>Manufacturing</t>
    <phoneticPr fontId="4" type="noConversion"/>
  </si>
  <si>
    <t>Services</t>
    <phoneticPr fontId="4" type="noConversion"/>
  </si>
  <si>
    <t>Others</t>
    <phoneticPr fontId="4" type="noConversion"/>
  </si>
  <si>
    <t>Cases</t>
    <phoneticPr fontId="4" type="noConversion"/>
  </si>
  <si>
    <t>Amount</t>
    <phoneticPr fontId="4" type="noConversion"/>
  </si>
  <si>
    <t>연 별</t>
    <phoneticPr fontId="4" type="noConversion"/>
  </si>
  <si>
    <t>단위 : 개소, ㎡</t>
  </si>
  <si>
    <t>Unit : Places, ㎡</t>
  </si>
  <si>
    <t>단위 : 개소</t>
  </si>
  <si>
    <t>어  음  교  환              Bill    clearing</t>
  </si>
  <si>
    <t>단위 : 개, 백만원</t>
  </si>
  <si>
    <t>제조업</t>
    <phoneticPr fontId="4" type="noConversion"/>
  </si>
  <si>
    <t>서비스업</t>
    <phoneticPr fontId="4" type="noConversion"/>
  </si>
  <si>
    <t>기타</t>
    <phoneticPr fontId="4" type="noConversion"/>
  </si>
  <si>
    <t>건수</t>
    <phoneticPr fontId="4" type="noConversion"/>
  </si>
  <si>
    <t>금액</t>
    <phoneticPr fontId="4" type="noConversion"/>
  </si>
  <si>
    <t>Distrbution Stores</t>
    <phoneticPr fontId="3" type="noConversion"/>
  </si>
  <si>
    <t>합        계</t>
    <phoneticPr fontId="3" type="noConversion"/>
  </si>
  <si>
    <t>대형마트 (할  인  점)</t>
    <phoneticPr fontId="3" type="noConversion"/>
  </si>
  <si>
    <t>전  문  점</t>
    <phoneticPr fontId="3" type="noConversion"/>
  </si>
  <si>
    <t>백  화  점</t>
    <phoneticPr fontId="3" type="noConversion"/>
  </si>
  <si>
    <t>Total</t>
    <phoneticPr fontId="3" type="noConversion"/>
  </si>
  <si>
    <t>Hypermarkets</t>
    <phoneticPr fontId="3" type="noConversion"/>
  </si>
  <si>
    <t>Specialty Store</t>
    <phoneticPr fontId="3" type="noConversion"/>
  </si>
  <si>
    <t>Department Store</t>
    <phoneticPr fontId="3" type="noConversion"/>
  </si>
  <si>
    <t>면  적      Floor space</t>
    <phoneticPr fontId="3" type="noConversion"/>
  </si>
  <si>
    <t>Year</t>
    <phoneticPr fontId="3" type="noConversion"/>
  </si>
  <si>
    <t>Number</t>
    <phoneticPr fontId="3" type="noConversion"/>
  </si>
  <si>
    <t>Unit : number, million won</t>
    <phoneticPr fontId="3" type="noConversion"/>
  </si>
  <si>
    <t>금고수</t>
    <phoneticPr fontId="3" type="noConversion"/>
  </si>
  <si>
    <t>자산액</t>
    <phoneticPr fontId="3" type="noConversion"/>
  </si>
  <si>
    <t>예금액</t>
    <phoneticPr fontId="3" type="noConversion"/>
  </si>
  <si>
    <t>대출액</t>
    <phoneticPr fontId="3" type="noConversion"/>
  </si>
  <si>
    <t>회원수(명)</t>
    <phoneticPr fontId="3" type="noConversion"/>
  </si>
  <si>
    <t xml:space="preserve">Amount of </t>
    <phoneticPr fontId="3" type="noConversion"/>
  </si>
  <si>
    <t xml:space="preserve">Number of </t>
    <phoneticPr fontId="3" type="noConversion"/>
  </si>
  <si>
    <t>S. fund</t>
    <phoneticPr fontId="3" type="noConversion"/>
  </si>
  <si>
    <t>deposit</t>
    <phoneticPr fontId="3" type="noConversion"/>
  </si>
  <si>
    <t>loans</t>
    <phoneticPr fontId="3" type="noConversion"/>
  </si>
  <si>
    <t>members</t>
    <phoneticPr fontId="3" type="noConversion"/>
  </si>
  <si>
    <t>Number of</t>
    <phoneticPr fontId="3" type="noConversion"/>
  </si>
  <si>
    <t>assets</t>
    <phoneticPr fontId="3" type="noConversion"/>
  </si>
  <si>
    <t xml:space="preserve">Amount of </t>
    <phoneticPr fontId="3" type="noConversion"/>
  </si>
  <si>
    <t>2008</t>
  </si>
  <si>
    <t>농림수산업, 광업</t>
    <phoneticPr fontId="4" type="noConversion"/>
  </si>
  <si>
    <t>Agriculture, forestry            and fishing, Mining</t>
    <phoneticPr fontId="4" type="noConversion"/>
  </si>
  <si>
    <t>Electricity.Gas,Water-supply.construction</t>
    <phoneticPr fontId="4" type="noConversion"/>
  </si>
  <si>
    <t>Notification for Foreign Direct Investments</t>
    <phoneticPr fontId="4" type="noConversion"/>
  </si>
  <si>
    <t>Trade, Banking, Insurance and Other services</t>
    <phoneticPr fontId="3" type="noConversion"/>
  </si>
  <si>
    <t>Number</t>
    <phoneticPr fontId="3" type="noConversion"/>
  </si>
  <si>
    <t xml:space="preserve">Year </t>
    <phoneticPr fontId="3" type="noConversion"/>
  </si>
  <si>
    <t>면  적      Floor space</t>
    <phoneticPr fontId="3" type="noConversion"/>
  </si>
  <si>
    <t>Other Large-scale Store</t>
    <phoneticPr fontId="3" type="noConversion"/>
  </si>
  <si>
    <t>기 타 대 규 모 점 포</t>
    <phoneticPr fontId="3" type="noConversion"/>
  </si>
  <si>
    <t>Market</t>
    <phoneticPr fontId="3" type="noConversion"/>
  </si>
  <si>
    <t>시             장</t>
    <phoneticPr fontId="3" type="noConversion"/>
  </si>
  <si>
    <t>쇼 핑 센 터</t>
    <phoneticPr fontId="3" type="noConversion"/>
  </si>
  <si>
    <t>Distrbution Stores(Cont'd)</t>
    <phoneticPr fontId="3" type="noConversion"/>
  </si>
  <si>
    <t>Total</t>
    <phoneticPr fontId="3" type="noConversion"/>
  </si>
  <si>
    <t>NFFC</t>
    <phoneticPr fontId="3" type="noConversion"/>
  </si>
  <si>
    <t>Bank of Korea</t>
    <phoneticPr fontId="3" type="noConversion"/>
  </si>
  <si>
    <t>Korea</t>
    <phoneticPr fontId="3" type="noConversion"/>
  </si>
  <si>
    <t>Foreign bank</t>
    <phoneticPr fontId="3" type="noConversion"/>
  </si>
  <si>
    <t>Industrial</t>
    <phoneticPr fontId="3" type="noConversion"/>
  </si>
  <si>
    <t>Shinhan</t>
    <phoneticPr fontId="3" type="noConversion"/>
  </si>
  <si>
    <t xml:space="preserve">The Korea </t>
    <phoneticPr fontId="3" type="noConversion"/>
  </si>
  <si>
    <t>Woori</t>
    <phoneticPr fontId="3" type="noConversion"/>
  </si>
  <si>
    <t>Bank of</t>
    <phoneticPr fontId="3" type="noConversion"/>
  </si>
  <si>
    <t>외국은행</t>
    <phoneticPr fontId="3" type="noConversion"/>
  </si>
  <si>
    <t>장기신용은행</t>
    <phoneticPr fontId="3" type="noConversion"/>
  </si>
  <si>
    <t>계</t>
    <phoneticPr fontId="3" type="noConversion"/>
  </si>
  <si>
    <t>기    업</t>
    <phoneticPr fontId="3" type="noConversion"/>
  </si>
  <si>
    <t>우  리</t>
    <phoneticPr fontId="3" type="noConversion"/>
  </si>
  <si>
    <t>Unit : place</t>
    <phoneticPr fontId="3" type="noConversion"/>
  </si>
  <si>
    <t>amount</t>
    <phoneticPr fontId="3" type="noConversion"/>
  </si>
  <si>
    <t>deposits</t>
    <phoneticPr fontId="3" type="noConversion"/>
  </si>
  <si>
    <t>Other</t>
    <phoneticPr fontId="3" type="noConversion"/>
  </si>
  <si>
    <t>Savings  (Preferential)</t>
    <phoneticPr fontId="3" type="noConversion"/>
  </si>
  <si>
    <t>Average 
value per</t>
    <phoneticPr fontId="3" type="noConversion"/>
  </si>
  <si>
    <t>Number of bills</t>
    <phoneticPr fontId="3" type="noConversion"/>
  </si>
  <si>
    <t>Demand</t>
    <phoneticPr fontId="3" type="noConversion"/>
  </si>
  <si>
    <t>(자유저축예금)</t>
    <phoneticPr fontId="3" type="noConversion"/>
  </si>
  <si>
    <t>Year</t>
    <phoneticPr fontId="3" type="noConversion"/>
  </si>
  <si>
    <t>장당평균
금액(천원)</t>
    <phoneticPr fontId="3" type="noConversion"/>
  </si>
  <si>
    <t>장수
(천장)</t>
    <phoneticPr fontId="3" type="noConversion"/>
  </si>
  <si>
    <t>연 별</t>
    <phoneticPr fontId="3" type="noConversion"/>
  </si>
  <si>
    <t>저   축   성   예   금       Time  and  savings deposits</t>
    <phoneticPr fontId="3" type="noConversion"/>
  </si>
  <si>
    <t>Unit : billion won</t>
    <phoneticPr fontId="3" type="noConversion"/>
  </si>
  <si>
    <t>Deposits, Loans and Bills of Financial Institutions</t>
    <phoneticPr fontId="3" type="noConversion"/>
  </si>
  <si>
    <t>2007</t>
  </si>
  <si>
    <t>한국시티</t>
    <phoneticPr fontId="4" type="noConversion"/>
  </si>
  <si>
    <t>CitiBank</t>
    <phoneticPr fontId="3" type="noConversion"/>
  </si>
  <si>
    <t>수출입</t>
    <phoneticPr fontId="12" type="noConversion"/>
  </si>
  <si>
    <t>Korea</t>
    <phoneticPr fontId="12" type="noConversion"/>
  </si>
  <si>
    <t>Exim bank</t>
    <phoneticPr fontId="12" type="noConversion"/>
  </si>
  <si>
    <t>4. 새마을 금고 및 신용협동조합</t>
    <phoneticPr fontId="3" type="noConversion"/>
  </si>
  <si>
    <t>Sammaeul funds and Credit union federations</t>
    <phoneticPr fontId="3" type="noConversion"/>
  </si>
  <si>
    <t>새 마 을 금 고   Sammaeul funds</t>
    <phoneticPr fontId="3" type="noConversion"/>
  </si>
  <si>
    <t>Year</t>
    <phoneticPr fontId="3" type="noConversion"/>
  </si>
  <si>
    <t>조합수</t>
    <phoneticPr fontId="3" type="noConversion"/>
  </si>
  <si>
    <t>C.U. federation</t>
    <phoneticPr fontId="3" type="noConversion"/>
  </si>
  <si>
    <t>조합원수(명)</t>
    <phoneticPr fontId="3" type="noConversion"/>
  </si>
  <si>
    <t>…</t>
    <phoneticPr fontId="3" type="noConversion"/>
  </si>
  <si>
    <t>전기.가스.수도.건설</t>
    <phoneticPr fontId="4" type="noConversion"/>
  </si>
  <si>
    <t>자료 : 새마을금고중앙회 경기지역본부, 신용협동조합 인천경기지역본부</t>
    <phoneticPr fontId="3" type="noConversion"/>
  </si>
  <si>
    <t>소 계 Total</t>
    <phoneticPr fontId="3" type="noConversion"/>
  </si>
  <si>
    <t>전통시장  Traditional Market</t>
    <phoneticPr fontId="3" type="noConversion"/>
  </si>
  <si>
    <t>상 점 가  Shopping mall</t>
    <phoneticPr fontId="3" type="noConversion"/>
  </si>
  <si>
    <t>신  용  협  동  조  합  Credit union federations</t>
    <phoneticPr fontId="3" type="noConversion"/>
  </si>
  <si>
    <t>Source : Statistical Yearbook of Gyeonggi</t>
    <phoneticPr fontId="4" type="noConversion"/>
  </si>
  <si>
    <t>자료 : 경기통계연보</t>
    <phoneticPr fontId="3" type="noConversion"/>
  </si>
  <si>
    <t>-</t>
    <phoneticPr fontId="4" type="noConversion"/>
  </si>
  <si>
    <t>KDB산업은행</t>
    <phoneticPr fontId="12" type="noConversion"/>
  </si>
  <si>
    <t>농협</t>
    <phoneticPr fontId="4" type="noConversion"/>
  </si>
  <si>
    <t>은행</t>
    <phoneticPr fontId="4" type="noConversion"/>
  </si>
  <si>
    <t>수협</t>
    <phoneticPr fontId="3" type="noConversion"/>
  </si>
  <si>
    <t>…</t>
    <phoneticPr fontId="4" type="noConversion"/>
  </si>
  <si>
    <t>bank in Korea</t>
    <phoneticPr fontId="3" type="noConversion"/>
  </si>
  <si>
    <t>korea Long term</t>
    <phoneticPr fontId="3" type="noConversion"/>
  </si>
  <si>
    <t>Credit bank</t>
    <phoneticPr fontId="3" type="noConversion"/>
  </si>
  <si>
    <t>기     타 other banks</t>
    <phoneticPr fontId="3" type="noConversion"/>
  </si>
  <si>
    <t>특   수   은  행 chartered banks</t>
    <phoneticPr fontId="3" type="noConversion"/>
  </si>
  <si>
    <t>N.A.C.F</t>
    <phoneticPr fontId="3" type="noConversion"/>
  </si>
  <si>
    <t>korea deve-</t>
    <phoneticPr fontId="12" type="noConversion"/>
  </si>
  <si>
    <t>lopment bank</t>
  </si>
  <si>
    <t>Total</t>
    <phoneticPr fontId="12" type="noConversion"/>
  </si>
  <si>
    <t>SC first bank</t>
    <phoneticPr fontId="3" type="noConversion"/>
  </si>
  <si>
    <t>SC제일</t>
    <phoneticPr fontId="12" type="noConversion"/>
  </si>
  <si>
    <t xml:space="preserve">Korea </t>
  </si>
  <si>
    <t>Bank</t>
    <phoneticPr fontId="3" type="noConversion"/>
  </si>
  <si>
    <t>KB국민</t>
    <phoneticPr fontId="12" type="noConversion"/>
  </si>
  <si>
    <t>Kook Min</t>
    <phoneticPr fontId="12" type="noConversion"/>
  </si>
  <si>
    <t>Bank</t>
    <phoneticPr fontId="12" type="noConversion"/>
  </si>
  <si>
    <t>KEB하나</t>
    <phoneticPr fontId="12" type="noConversion"/>
  </si>
  <si>
    <t>KEB</t>
    <phoneticPr fontId="12" type="noConversion"/>
  </si>
  <si>
    <t>2. 금 융 기 관</t>
    <phoneticPr fontId="3" type="noConversion"/>
  </si>
  <si>
    <t>financial institutions</t>
    <phoneticPr fontId="4" type="noConversion"/>
  </si>
  <si>
    <t xml:space="preserve">시 중 은 행  Nation-wide commercial banks  </t>
    <phoneticPr fontId="4" type="noConversion"/>
  </si>
  <si>
    <t>합계</t>
    <phoneticPr fontId="14" type="noConversion"/>
  </si>
  <si>
    <t>수입</t>
    <phoneticPr fontId="14" type="noConversion"/>
  </si>
  <si>
    <t>수출입초과</t>
  </si>
  <si>
    <t>연   별</t>
  </si>
  <si>
    <t>(A＋B)</t>
    <phoneticPr fontId="12" type="noConversion"/>
  </si>
  <si>
    <t>(A)</t>
  </si>
  <si>
    <t>(B)</t>
  </si>
  <si>
    <t>(A－B)</t>
    <phoneticPr fontId="12" type="noConversion"/>
  </si>
  <si>
    <t>Excess of exports</t>
  </si>
  <si>
    <t>Total amount</t>
    <phoneticPr fontId="12" type="noConversion"/>
  </si>
  <si>
    <t>Exports</t>
  </si>
  <si>
    <t>Imports</t>
  </si>
  <si>
    <t xml:space="preserve"> and import</t>
    <phoneticPr fontId="12" type="noConversion"/>
  </si>
  <si>
    <t>2018</t>
    <phoneticPr fontId="12" type="noConversion"/>
  </si>
  <si>
    <t>Exports and Imports Cleared</t>
    <phoneticPr fontId="12" type="noConversion"/>
  </si>
  <si>
    <t>수출</t>
    <phoneticPr fontId="4" type="noConversion"/>
  </si>
  <si>
    <t>Overseas Market Development</t>
    <phoneticPr fontId="17" type="noConversion"/>
  </si>
  <si>
    <t>수출상담회   External trade meeting</t>
    <phoneticPr fontId="18" type="noConversion"/>
  </si>
  <si>
    <t>해외시장개척  Overseas market development</t>
    <phoneticPr fontId="17" type="noConversion"/>
  </si>
  <si>
    <t>국제박람회 참가  International trade fair participation</t>
    <phoneticPr fontId="18" type="noConversion"/>
  </si>
  <si>
    <t>개최수</t>
  </si>
  <si>
    <t>참가업체</t>
  </si>
  <si>
    <t>실적 Results</t>
    <phoneticPr fontId="18" type="noConversion"/>
  </si>
  <si>
    <t>건수</t>
    <phoneticPr fontId="18" type="noConversion"/>
  </si>
  <si>
    <t>실적 Results</t>
    <phoneticPr fontId="18" type="noConversion"/>
  </si>
  <si>
    <t>건수</t>
    <phoneticPr fontId="17" type="noConversion"/>
  </si>
  <si>
    <t>실적 Results</t>
    <phoneticPr fontId="18" type="noConversion"/>
  </si>
  <si>
    <t>Number of</t>
  </si>
  <si>
    <t>Corporations</t>
  </si>
  <si>
    <t>상담</t>
    <phoneticPr fontId="17" type="noConversion"/>
  </si>
  <si>
    <t>계약</t>
    <phoneticPr fontId="17" type="noConversion"/>
  </si>
  <si>
    <t>Number of</t>
    <phoneticPr fontId="17" type="noConversion"/>
  </si>
  <si>
    <t>상담</t>
    <phoneticPr fontId="17" type="noConversion"/>
  </si>
  <si>
    <t>계약</t>
    <phoneticPr fontId="17" type="noConversion"/>
  </si>
  <si>
    <t>Number</t>
  </si>
  <si>
    <t>상담</t>
    <phoneticPr fontId="18" type="noConversion"/>
  </si>
  <si>
    <t>계약</t>
    <phoneticPr fontId="17" type="noConversion"/>
  </si>
  <si>
    <t>meetings</t>
  </si>
  <si>
    <t>participated</t>
  </si>
  <si>
    <t>Consulted</t>
  </si>
  <si>
    <t>Contract made</t>
  </si>
  <si>
    <t>cases</t>
  </si>
  <si>
    <t>of fairs</t>
  </si>
  <si>
    <t xml:space="preserve">Consulted </t>
  </si>
  <si>
    <t>2018</t>
    <phoneticPr fontId="17" type="noConversion"/>
  </si>
  <si>
    <t>판매면적</t>
  </si>
  <si>
    <t>판매면적</t>
    <phoneticPr fontId="3" type="noConversion"/>
  </si>
  <si>
    <t>Store Area</t>
  </si>
  <si>
    <t>Store Area</t>
    <phoneticPr fontId="3" type="noConversion"/>
  </si>
  <si>
    <t>Floor Space</t>
  </si>
  <si>
    <t>Floor Space</t>
    <phoneticPr fontId="3" type="noConversion"/>
  </si>
  <si>
    <t>자료 : 경기통계연보</t>
  </si>
  <si>
    <t>Source : Statistical Yearbook of Gyeonggi</t>
  </si>
  <si>
    <t>4. 수출입 통관 실적</t>
    <phoneticPr fontId="12" type="noConversion"/>
  </si>
  <si>
    <t>Year</t>
    <phoneticPr fontId="4" type="noConversion"/>
  </si>
  <si>
    <t>5. 해외시장개척 추진실적</t>
    <phoneticPr fontId="17" type="noConversion"/>
  </si>
  <si>
    <t>-</t>
  </si>
  <si>
    <t>Year</t>
    <phoneticPr fontId="4" type="noConversion"/>
  </si>
  <si>
    <t>2019</t>
  </si>
  <si>
    <t>Notification for Foreign Direct Investments (Cont'd)</t>
    <phoneticPr fontId="4" type="noConversion"/>
  </si>
  <si>
    <t>지역별 합계</t>
    <phoneticPr fontId="4" type="noConversion"/>
  </si>
  <si>
    <t>국제협력기구</t>
    <phoneticPr fontId="4" type="noConversion"/>
  </si>
  <si>
    <t>미주지역</t>
    <phoneticPr fontId="4" type="noConversion"/>
  </si>
  <si>
    <t>아주지역</t>
    <phoneticPr fontId="4" type="noConversion"/>
  </si>
  <si>
    <t>Internal Cooperation organization</t>
    <phoneticPr fontId="4" type="noConversion"/>
  </si>
  <si>
    <t>The American continent area</t>
    <phoneticPr fontId="4" type="noConversion"/>
  </si>
  <si>
    <t>The Continent of Asia area</t>
    <phoneticPr fontId="4" type="noConversion"/>
  </si>
  <si>
    <t>EU</t>
    <phoneticPr fontId="4" type="noConversion"/>
  </si>
  <si>
    <t>건  수</t>
    <phoneticPr fontId="4" type="noConversion"/>
  </si>
  <si>
    <t>금  액</t>
    <phoneticPr fontId="4" type="noConversion"/>
  </si>
  <si>
    <t>점포수</t>
    <phoneticPr fontId="3" type="noConversion"/>
  </si>
  <si>
    <t>Number of Stores</t>
    <phoneticPr fontId="3" type="noConversion"/>
  </si>
  <si>
    <t>복합쇼핑몰
Complex Shopping mall</t>
    <phoneticPr fontId="3" type="noConversion"/>
  </si>
  <si>
    <t>…</t>
    <phoneticPr fontId="4" type="noConversion"/>
  </si>
  <si>
    <t>인터넷전문은행 및 기타</t>
    <phoneticPr fontId="3" type="noConversion"/>
  </si>
  <si>
    <t>Internet Primary</t>
    <phoneticPr fontId="3" type="noConversion"/>
  </si>
  <si>
    <t>Bank and others</t>
    <phoneticPr fontId="3" type="noConversion"/>
  </si>
  <si>
    <t>EU(27개국)</t>
    <phoneticPr fontId="4" type="noConversion"/>
  </si>
  <si>
    <t>주 : 1) 예금 취급점포 기준     2) 전자결재 조정전 금액</t>
    <phoneticPr fontId="24" type="noConversion"/>
  </si>
  <si>
    <t xml:space="preserve">     3) 부도율은 어음교환액에 대한 부도액의 비율</t>
    <phoneticPr fontId="24" type="noConversion"/>
  </si>
  <si>
    <t>자료 : 한국은행 경기본부</t>
  </si>
  <si>
    <t>단위 : 10억원</t>
    <phoneticPr fontId="3" type="noConversion"/>
  </si>
  <si>
    <t>예금총계</t>
    <phoneticPr fontId="4" type="noConversion"/>
  </si>
  <si>
    <t>저축예금</t>
    <phoneticPr fontId="4" type="noConversion"/>
  </si>
  <si>
    <r>
      <t>3. 금융기관예금, 대출 및 어음</t>
    </r>
    <r>
      <rPr>
        <b/>
        <vertAlign val="superscript"/>
        <sz val="14"/>
        <rFont val="Calibri"/>
        <family val="3"/>
        <charset val="129"/>
      </rPr>
      <t>1)</t>
    </r>
    <phoneticPr fontId="4" type="noConversion"/>
  </si>
  <si>
    <r>
      <t>금액</t>
    </r>
    <r>
      <rPr>
        <vertAlign val="superscript"/>
        <sz val="10"/>
        <rFont val="Calibri"/>
        <family val="3"/>
        <charset val="129"/>
      </rPr>
      <t>2)</t>
    </r>
    <r>
      <rPr>
        <sz val="10"/>
        <rFont val="Calibri"/>
        <family val="3"/>
        <charset val="129"/>
      </rPr>
      <t xml:space="preserve">
(십억원)</t>
    </r>
    <phoneticPr fontId="3" type="noConversion"/>
  </si>
  <si>
    <r>
      <t>부도액</t>
    </r>
    <r>
      <rPr>
        <vertAlign val="superscript"/>
        <sz val="10"/>
        <rFont val="Calibri"/>
        <family val="3"/>
        <charset val="129"/>
      </rPr>
      <t>2)</t>
    </r>
    <phoneticPr fontId="4" type="noConversion"/>
  </si>
  <si>
    <r>
      <t>부도율%</t>
    </r>
    <r>
      <rPr>
        <vertAlign val="superscript"/>
        <sz val="10"/>
        <rFont val="Calibri"/>
        <family val="3"/>
        <charset val="129"/>
      </rPr>
      <t>3)</t>
    </r>
    <phoneticPr fontId="4" type="noConversion"/>
  </si>
  <si>
    <t>단위 : 천달러</t>
    <phoneticPr fontId="24" type="noConversion"/>
  </si>
  <si>
    <t>Unit : thousand US dollars</t>
    <phoneticPr fontId="24" type="noConversion"/>
  </si>
  <si>
    <t>단위 : 건, 개, 천달러</t>
    <phoneticPr fontId="24" type="noConversion"/>
  </si>
  <si>
    <t>Unit : case, each, 1,000 US dollars</t>
    <phoneticPr fontId="24" type="noConversion"/>
  </si>
  <si>
    <t>단위 : 건, 천달러</t>
    <phoneticPr fontId="24" type="noConversion"/>
  </si>
  <si>
    <t>Unit : case, 1,000 US dollars</t>
    <phoneticPr fontId="24" type="noConversion"/>
  </si>
  <si>
    <t>1. 유 통 업 체 현 황(1-1)</t>
    <phoneticPr fontId="3" type="noConversion"/>
  </si>
  <si>
    <t>1. 유 통 업 체 현 황(1-2)</t>
    <phoneticPr fontId="3" type="noConversion"/>
  </si>
  <si>
    <t>6. 외국인 직접투자 신고실적(6-1)</t>
    <phoneticPr fontId="4" type="noConversion"/>
  </si>
  <si>
    <t>6. 외국인 직접투자 신고실적 (6-2)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</si>
</sst>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1" formatCode="_-* #,##0_-;\-* #,##0_-;_-* &quot;-&quot;_-;_-@_-"/>
    <numFmt numFmtId="184" formatCode="_ * #,##0_ ;_ * \-#,##0_ ;_ * &quot;-&quot;_ ;_ @_ "/>
    <numFmt numFmtId="185" formatCode="0,000"/>
    <numFmt numFmtId="186" formatCode="0_);[Red]\(0\)"/>
    <numFmt numFmtId="187" formatCode="#,###.0"/>
    <numFmt numFmtId="188" formatCode="_ * #,##0.0_ ;_ * \-#,##0.0_ ;_ * &quot;-&quot;_ ;_ @_ "/>
    <numFmt numFmtId="189" formatCode="###,###"/>
    <numFmt numFmtId="190" formatCode="#,##0,,"/>
    <numFmt numFmtId="191" formatCode="#,##0;\-#,##0;&quot;-&quot;;@"/>
    <numFmt numFmtId="192" formatCode="#,##0.0"/>
    <numFmt numFmtId="193" formatCode="#,##0;[Red]#,##0"/>
    <numFmt numFmtId="194" formatCode="#,###,_-;\-#,###,_-;&quot;-&quot;_-"/>
    <numFmt numFmtId="195" formatCode="#,###,"/>
  </numFmts>
  <fonts count="47">
    <font>
      <sz val="12"/>
      <name val="바탕체"/>
      <family val="1"/>
      <charset val="129"/>
    </font>
    <font>
      <sz val="12"/>
      <name val="바탕체"/>
      <family val="1"/>
      <charset val="129"/>
    </font>
    <font>
      <sz val="10"/>
      <name val="돋움체"/>
      <family val="3"/>
      <charset val="129"/>
    </font>
    <font>
      <sz val="8"/>
      <name val="바탕"/>
      <family val="1"/>
      <charset val="129"/>
    </font>
    <font>
      <sz val="8"/>
      <name val="바탕체"/>
      <family val="1"/>
      <charset val="129"/>
    </font>
    <font>
      <sz val="12"/>
      <name val="바탕체"/>
      <family val="1"/>
      <charset val="129"/>
    </font>
    <font>
      <sz val="10"/>
      <name val="바탕체"/>
      <family val="1"/>
      <charset val="129"/>
    </font>
    <font>
      <b/>
      <sz val="14"/>
      <name val="굴림"/>
      <family val="3"/>
      <charset val="129"/>
    </font>
    <font>
      <sz val="12"/>
      <name val="굴림"/>
      <family val="3"/>
      <charset val="129"/>
    </font>
    <font>
      <sz val="10"/>
      <name val="굴림"/>
      <family val="3"/>
      <charset val="129"/>
    </font>
    <font>
      <b/>
      <sz val="10"/>
      <name val="굴림"/>
      <family val="3"/>
      <charset val="129"/>
    </font>
    <font>
      <b/>
      <sz val="10"/>
      <name val="굴림체"/>
      <family val="3"/>
      <charset val="129"/>
    </font>
    <font>
      <b/>
      <sz val="16"/>
      <name val="바탕체"/>
      <family val="1"/>
      <charset val="129"/>
    </font>
    <font>
      <sz val="10"/>
      <name val="굴림체"/>
      <family val="3"/>
      <charset val="129"/>
    </font>
    <font>
      <sz val="9"/>
      <name val="Arial Narrow"/>
      <family val="2"/>
    </font>
    <font>
      <sz val="11"/>
      <name val="돋움"/>
      <family val="3"/>
      <charset val="129"/>
    </font>
    <font>
      <sz val="10"/>
      <name val="Arial"/>
      <family val="2"/>
    </font>
    <font>
      <vertAlign val="superscript"/>
      <sz val="14"/>
      <name val="돋움"/>
      <family val="3"/>
      <charset val="129"/>
    </font>
    <font>
      <sz val="11"/>
      <name val="μ¸¿o"/>
      <family val="3"/>
      <charset val="129"/>
    </font>
    <font>
      <sz val="10"/>
      <name val="Calibri"/>
      <family val="3"/>
      <charset val="129"/>
    </font>
    <font>
      <b/>
      <vertAlign val="superscript"/>
      <sz val="14"/>
      <name val="Calibri"/>
      <family val="3"/>
      <charset val="129"/>
    </font>
    <font>
      <vertAlign val="superscript"/>
      <sz val="10"/>
      <name val="Calibri"/>
      <family val="3"/>
      <charset val="129"/>
    </font>
    <font>
      <sz val="9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9"/>
      <name val="맑은 고딕"/>
      <family val="3"/>
      <charset val="129"/>
    </font>
    <font>
      <sz val="12"/>
      <color rgb="FF000000"/>
      <name val="바탕체"/>
      <family val="1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17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</borders>
  <cellStyleXfs count="16">
    <xf numFmtId="0" fontId="0" fillId="0" borderId="0"/>
    <xf numFmtId="184" fontId="1" fillId="0" borderId="0" applyFont="0" applyFill="0" applyBorder="0" applyAlignment="0" applyProtection="0"/>
    <xf numFmtId="41" fontId="26" fillId="0" borderId="0" applyFont="0" applyFill="0" applyBorder="0" applyAlignment="0" applyProtection="0">
      <alignment vertical="center"/>
    </xf>
    <xf numFmtId="184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4" fontId="1" fillId="0" borderId="0" applyProtection="0"/>
    <xf numFmtId="0" fontId="1" fillId="0" borderId="0" applyProtection="0"/>
    <xf numFmtId="4" fontId="2" fillId="0" borderId="0" applyNumberFormat="0" applyProtection="0"/>
    <xf numFmtId="0" fontId="16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</cellStyleXfs>
  <cellXfs count="386">
    <xf numFmtId="0" fontId="0" fillId="0" borderId="0" xfId="0"/>
    <xf numFmtId="0" fontId="6" fillId="0" borderId="0" xfId="12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top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/>
    <xf numFmtId="0" fontId="6" fillId="0" borderId="0" xfId="0" applyFont="1" applyAlignment="1">
      <alignment vertical="center"/>
    </xf>
    <xf numFmtId="185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185" fontId="6" fillId="0" borderId="4" xfId="0" applyNumberFormat="1" applyFont="1" applyBorder="1" applyAlignment="1">
      <alignment horizontal="center" vertical="center"/>
    </xf>
    <xf numFmtId="185" fontId="6" fillId="0" borderId="1" xfId="0" applyNumberFormat="1" applyFont="1" applyBorder="1"/>
    <xf numFmtId="185" fontId="6" fillId="0" borderId="0" xfId="0" applyNumberFormat="1" applyFont="1"/>
    <xf numFmtId="185" fontId="6" fillId="0" borderId="5" xfId="0" applyNumberFormat="1" applyFont="1" applyBorder="1" applyAlignment="1">
      <alignment horizontal="centerContinuous" vertical="center"/>
    </xf>
    <xf numFmtId="185" fontId="6" fillId="0" borderId="0" xfId="0" applyNumberFormat="1" applyFont="1" applyAlignment="1">
      <alignment horizontal="centerContinuous" vertical="center"/>
    </xf>
    <xf numFmtId="185" fontId="6" fillId="0" borderId="5" xfId="0" applyNumberFormat="1" applyFont="1" applyBorder="1" applyAlignment="1">
      <alignment horizontal="center" vertical="center"/>
    </xf>
    <xf numFmtId="185" fontId="5" fillId="0" borderId="0" xfId="0" applyNumberFormat="1" applyFont="1"/>
    <xf numFmtId="0" fontId="8" fillId="0" borderId="0" xfId="0" applyFont="1" applyAlignment="1">
      <alignment horizontal="centerContinuous" vertical="top"/>
    </xf>
    <xf numFmtId="185" fontId="6" fillId="0" borderId="3" xfId="0" applyNumberFormat="1" applyFont="1" applyBorder="1" applyAlignment="1">
      <alignment vertical="center"/>
    </xf>
    <xf numFmtId="185" fontId="6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6" xfId="0" quotePrefix="1" applyFont="1" applyBorder="1" applyAlignment="1">
      <alignment horizontal="center" vertical="center"/>
    </xf>
    <xf numFmtId="184" fontId="9" fillId="0" borderId="0" xfId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center" vertical="center"/>
    </xf>
    <xf numFmtId="0" fontId="9" fillId="0" borderId="0" xfId="0" applyFont="1"/>
    <xf numFmtId="0" fontId="10" fillId="0" borderId="7" xfId="0" quotePrefix="1" applyFont="1" applyBorder="1" applyAlignment="1">
      <alignment horizontal="center" vertical="center"/>
    </xf>
    <xf numFmtId="0" fontId="10" fillId="0" borderId="0" xfId="0" applyFont="1"/>
    <xf numFmtId="184" fontId="10" fillId="0" borderId="0" xfId="1" applyFont="1" applyBorder="1" applyAlignment="1">
      <alignment horizontal="right" vertical="center"/>
    </xf>
    <xf numFmtId="0" fontId="10" fillId="0" borderId="4" xfId="0" quotePrefix="1" applyFont="1" applyBorder="1" applyAlignment="1">
      <alignment horizontal="center" vertical="center"/>
    </xf>
    <xf numFmtId="185" fontId="6" fillId="0" borderId="8" xfId="0" applyNumberFormat="1" applyFont="1" applyBorder="1" applyAlignment="1">
      <alignment horizontal="centerContinuous" vertical="center"/>
    </xf>
    <xf numFmtId="185" fontId="6" fillId="0" borderId="9" xfId="0" applyNumberFormat="1" applyFont="1" applyBorder="1" applyAlignment="1">
      <alignment horizontal="center" vertical="center"/>
    </xf>
    <xf numFmtId="185" fontId="6" fillId="0" borderId="10" xfId="0" applyNumberFormat="1" applyFont="1" applyBorder="1" applyAlignment="1">
      <alignment horizontal="center" vertical="center"/>
    </xf>
    <xf numFmtId="190" fontId="10" fillId="0" borderId="0" xfId="14" applyNumberFormat="1" applyFont="1" applyAlignment="1">
      <alignment horizontal="right" vertical="center"/>
    </xf>
    <xf numFmtId="184" fontId="9" fillId="0" borderId="0" xfId="1" applyFont="1" applyBorder="1" applyAlignment="1">
      <alignment horizontal="right" vertical="center" indent="2"/>
    </xf>
    <xf numFmtId="190" fontId="9" fillId="0" borderId="0" xfId="14" applyNumberFormat="1" applyFont="1" applyAlignment="1">
      <alignment horizontal="right" vertical="center"/>
    </xf>
    <xf numFmtId="184" fontId="13" fillId="0" borderId="0" xfId="1" applyFont="1" applyBorder="1" applyAlignment="1">
      <alignment horizontal="right" vertical="center" indent="2"/>
    </xf>
    <xf numFmtId="184" fontId="11" fillId="0" borderId="0" xfId="1" applyFont="1" applyBorder="1" applyAlignment="1">
      <alignment horizontal="right" vertical="center" indent="2"/>
    </xf>
    <xf numFmtId="184" fontId="10" fillId="0" borderId="0" xfId="1" applyFont="1" applyBorder="1" applyAlignment="1">
      <alignment horizontal="right" vertical="center" indent="2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centerContinuous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horizontal="centerContinuous"/>
    </xf>
    <xf numFmtId="0" fontId="29" fillId="0" borderId="1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9" fillId="0" borderId="2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29" fillId="0" borderId="9" xfId="0" applyFont="1" applyBorder="1" applyAlignment="1">
      <alignment horizontal="centerContinuous" vertical="center"/>
    </xf>
    <xf numFmtId="192" fontId="30" fillId="0" borderId="0" xfId="0" applyNumberFormat="1" applyFont="1" applyAlignment="1">
      <alignment horizontal="left"/>
    </xf>
    <xf numFmtId="0" fontId="29" fillId="0" borderId="0" xfId="0" applyFont="1"/>
    <xf numFmtId="3" fontId="29" fillId="0" borderId="0" xfId="0" applyNumberFormat="1" applyFont="1"/>
    <xf numFmtId="192" fontId="31" fillId="0" borderId="0" xfId="0" applyNumberFormat="1" applyFont="1" applyAlignment="1">
      <alignment horizontal="left"/>
    </xf>
    <xf numFmtId="0" fontId="32" fillId="0" borderId="0" xfId="0" applyFont="1"/>
    <xf numFmtId="3" fontId="32" fillId="0" borderId="0" xfId="0" applyNumberFormat="1" applyFont="1"/>
    <xf numFmtId="0" fontId="29" fillId="0" borderId="13" xfId="7" applyFont="1" applyBorder="1" applyAlignment="1" applyProtection="1">
      <alignment horizontal="center" vertical="center"/>
    </xf>
    <xf numFmtId="0" fontId="29" fillId="0" borderId="14" xfId="7" applyFont="1" applyBorder="1" applyAlignment="1" applyProtection="1">
      <alignment horizontal="center" vertical="center"/>
    </xf>
    <xf numFmtId="0" fontId="29" fillId="0" borderId="15" xfId="7" applyFont="1" applyBorder="1" applyAlignment="1" applyProtection="1">
      <alignment horizontal="center" vertical="center"/>
    </xf>
    <xf numFmtId="0" fontId="29" fillId="0" borderId="16" xfId="7" applyFont="1" applyBorder="1" applyAlignment="1" applyProtection="1">
      <alignment horizontal="center"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Continuous" vertical="center"/>
    </xf>
    <xf numFmtId="49" fontId="33" fillId="0" borderId="0" xfId="0" applyNumberFormat="1" applyFont="1" applyAlignment="1">
      <alignment horizontal="centerContinuous" vertical="center"/>
    </xf>
    <xf numFmtId="0" fontId="27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49" fontId="28" fillId="0" borderId="0" xfId="0" applyNumberFormat="1" applyFont="1" applyAlignment="1">
      <alignment horizontal="center"/>
    </xf>
    <xf numFmtId="193" fontId="28" fillId="0" borderId="0" xfId="0" applyNumberFormat="1" applyFont="1"/>
    <xf numFmtId="49" fontId="29" fillId="0" borderId="17" xfId="0" applyNumberFormat="1" applyFont="1" applyBorder="1" applyAlignment="1">
      <alignment horizontal="center" vertical="center"/>
    </xf>
    <xf numFmtId="49" fontId="29" fillId="0" borderId="18" xfId="0" applyNumberFormat="1" applyFont="1" applyBorder="1" applyAlignment="1">
      <alignment horizontal="centerContinuous" vertical="center"/>
    </xf>
    <xf numFmtId="49" fontId="29" fillId="0" borderId="12" xfId="0" applyNumberFormat="1" applyFont="1" applyBorder="1" applyAlignment="1">
      <alignment horizontal="centerContinuous" vertical="center"/>
    </xf>
    <xf numFmtId="49" fontId="29" fillId="0" borderId="19" xfId="0" applyNumberFormat="1" applyFont="1" applyBorder="1" applyAlignment="1">
      <alignment horizontal="centerContinuous" vertical="center"/>
    </xf>
    <xf numFmtId="49" fontId="29" fillId="0" borderId="20" xfId="0" applyNumberFormat="1" applyFont="1" applyBorder="1" applyAlignment="1">
      <alignment horizontal="centerContinuous" vertical="center"/>
    </xf>
    <xf numFmtId="49" fontId="29" fillId="0" borderId="21" xfId="0" applyNumberFormat="1" applyFont="1" applyBorder="1" applyAlignment="1">
      <alignment horizontal="centerContinuous" vertical="center"/>
    </xf>
    <xf numFmtId="49" fontId="29" fillId="0" borderId="11" xfId="0" applyNumberFormat="1" applyFont="1" applyBorder="1" applyAlignment="1">
      <alignment horizontal="left" vertical="center"/>
    </xf>
    <xf numFmtId="193" fontId="29" fillId="0" borderId="0" xfId="0" applyNumberFormat="1" applyFont="1" applyAlignment="1">
      <alignment horizontal="center" vertical="center"/>
    </xf>
    <xf numFmtId="49" fontId="29" fillId="0" borderId="6" xfId="0" applyNumberFormat="1" applyFont="1" applyBorder="1" applyAlignment="1">
      <alignment horizontal="center" vertical="center"/>
    </xf>
    <xf numFmtId="49" fontId="29" fillId="0" borderId="5" xfId="0" applyNumberFormat="1" applyFont="1" applyBorder="1" applyAlignment="1">
      <alignment horizontal="centerContinuous" vertical="center"/>
    </xf>
    <xf numFmtId="49" fontId="29" fillId="0" borderId="22" xfId="0" applyNumberFormat="1" applyFont="1" applyBorder="1" applyAlignment="1">
      <alignment horizontal="centerContinuous" vertical="center"/>
    </xf>
    <xf numFmtId="49" fontId="29" fillId="0" borderId="23" xfId="0" applyNumberFormat="1" applyFont="1" applyBorder="1" applyAlignment="1">
      <alignment horizontal="centerContinuous" vertical="center"/>
    </xf>
    <xf numFmtId="49" fontId="29" fillId="0" borderId="2" xfId="0" applyNumberFormat="1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Continuous" vertical="center"/>
    </xf>
    <xf numFmtId="49" fontId="29" fillId="0" borderId="8" xfId="0" applyNumberFormat="1" applyFont="1" applyBorder="1" applyAlignment="1">
      <alignment horizontal="centerContinuous" vertical="center"/>
    </xf>
    <xf numFmtId="49" fontId="29" fillId="0" borderId="5" xfId="0" applyNumberFormat="1" applyFont="1" applyBorder="1" applyAlignment="1">
      <alignment horizontal="centerContinuous" vertical="center" wrapText="1"/>
    </xf>
    <xf numFmtId="49" fontId="29" fillId="0" borderId="7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Continuous" vertical="center"/>
    </xf>
    <xf numFmtId="49" fontId="29" fillId="0" borderId="10" xfId="0" applyNumberFormat="1" applyFont="1" applyBorder="1" applyAlignment="1">
      <alignment horizontal="centerContinuous" vertical="center"/>
    </xf>
    <xf numFmtId="49" fontId="29" fillId="0" borderId="4" xfId="0" applyNumberFormat="1" applyFont="1" applyBorder="1" applyAlignment="1">
      <alignment horizontal="centerContinuous" vertical="center" wrapText="1"/>
    </xf>
    <xf numFmtId="49" fontId="29" fillId="0" borderId="4" xfId="0" applyNumberFormat="1" applyFont="1" applyBorder="1" applyAlignment="1">
      <alignment horizontal="center" vertical="center"/>
    </xf>
    <xf numFmtId="185" fontId="29" fillId="0" borderId="0" xfId="0" applyNumberFormat="1" applyFont="1" applyAlignment="1">
      <alignment horizontal="center"/>
    </xf>
    <xf numFmtId="3" fontId="29" fillId="0" borderId="0" xfId="0" applyNumberFormat="1" applyFont="1" applyAlignment="1">
      <alignment horizontal="center"/>
    </xf>
    <xf numFmtId="0" fontId="29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3" fontId="32" fillId="0" borderId="0" xfId="0" applyNumberFormat="1" applyFont="1" applyAlignment="1">
      <alignment horizontal="center"/>
    </xf>
    <xf numFmtId="185" fontId="32" fillId="0" borderId="0" xfId="0" applyNumberFormat="1" applyFont="1" applyAlignment="1">
      <alignment horizontal="center"/>
    </xf>
    <xf numFmtId="0" fontId="34" fillId="0" borderId="0" xfId="12" applyFont="1" applyAlignment="1">
      <alignment vertical="top"/>
    </xf>
    <xf numFmtId="0" fontId="27" fillId="0" borderId="0" xfId="12" applyFont="1"/>
    <xf numFmtId="0" fontId="35" fillId="0" borderId="1" xfId="12" applyFont="1" applyBorder="1"/>
    <xf numFmtId="0" fontId="35" fillId="0" borderId="1" xfId="12" applyFont="1" applyBorder="1" applyAlignment="1">
      <alignment horizontal="right"/>
    </xf>
    <xf numFmtId="0" fontId="35" fillId="0" borderId="0" xfId="12" applyFont="1"/>
    <xf numFmtId="184" fontId="35" fillId="0" borderId="6" xfId="6" applyFont="1" applyBorder="1" applyAlignment="1">
      <alignment horizontal="center" vertical="center" shrinkToFit="1"/>
    </xf>
    <xf numFmtId="0" fontId="35" fillId="0" borderId="0" xfId="12" applyFont="1" applyAlignment="1">
      <alignment horizontal="centerContinuous" vertical="center" shrinkToFit="1"/>
    </xf>
    <xf numFmtId="0" fontId="35" fillId="0" borderId="6" xfId="12" applyFont="1" applyBorder="1" applyAlignment="1">
      <alignment horizontal="centerContinuous" vertical="center" shrinkToFit="1"/>
    </xf>
    <xf numFmtId="0" fontId="35" fillId="0" borderId="24" xfId="12" applyFont="1" applyBorder="1" applyAlignment="1">
      <alignment horizontal="centerContinuous" vertical="center" shrinkToFit="1"/>
    </xf>
    <xf numFmtId="0" fontId="35" fillId="0" borderId="25" xfId="12" applyFont="1" applyBorder="1" applyAlignment="1">
      <alignment horizontal="centerContinuous" vertical="center" shrinkToFit="1"/>
    </xf>
    <xf numFmtId="0" fontId="35" fillId="0" borderId="26" xfId="12" applyFont="1" applyBorder="1" applyAlignment="1">
      <alignment horizontal="centerContinuous" vertical="center" shrinkToFit="1"/>
    </xf>
    <xf numFmtId="0" fontId="35" fillId="0" borderId="24" xfId="12" applyFont="1" applyBorder="1" applyAlignment="1">
      <alignment horizontal="center" vertical="center" shrinkToFit="1"/>
    </xf>
    <xf numFmtId="0" fontId="35" fillId="0" borderId="0" xfId="12" applyFont="1" applyAlignment="1">
      <alignment vertical="center" shrinkToFit="1"/>
    </xf>
    <xf numFmtId="0" fontId="35" fillId="0" borderId="4" xfId="12" applyFont="1" applyBorder="1" applyAlignment="1">
      <alignment horizontal="centerContinuous" vertical="center" shrinkToFit="1"/>
    </xf>
    <xf numFmtId="0" fontId="35" fillId="0" borderId="27" xfId="12" applyFont="1" applyBorder="1" applyAlignment="1">
      <alignment horizontal="centerContinuous" vertical="center" shrinkToFit="1"/>
    </xf>
    <xf numFmtId="0" fontId="35" fillId="0" borderId="7" xfId="12" applyFont="1" applyBorder="1" applyAlignment="1">
      <alignment horizontal="centerContinuous" vertical="center" shrinkToFit="1"/>
    </xf>
    <xf numFmtId="0" fontId="35" fillId="0" borderId="5" xfId="12" applyFont="1" applyBorder="1" applyAlignment="1">
      <alignment horizontal="center" vertical="center" shrinkToFit="1"/>
    </xf>
    <xf numFmtId="0" fontId="35" fillId="0" borderId="28" xfId="12" applyFont="1" applyBorder="1" applyAlignment="1">
      <alignment horizontal="centerContinuous" vertical="center" shrinkToFit="1"/>
    </xf>
    <xf numFmtId="0" fontId="35" fillId="0" borderId="29" xfId="12" applyFont="1" applyBorder="1" applyAlignment="1">
      <alignment horizontal="centerContinuous" vertical="center" shrinkToFit="1"/>
    </xf>
    <xf numFmtId="0" fontId="35" fillId="0" borderId="9" xfId="12" applyFont="1" applyBorder="1" applyAlignment="1">
      <alignment horizontal="centerContinuous" vertical="center" shrinkToFit="1"/>
    </xf>
    <xf numFmtId="0" fontId="35" fillId="0" borderId="30" xfId="12" applyFont="1" applyBorder="1" applyAlignment="1">
      <alignment horizontal="centerContinuous" vertical="center" shrinkToFit="1"/>
    </xf>
    <xf numFmtId="0" fontId="35" fillId="0" borderId="8" xfId="12" applyFont="1" applyBorder="1" applyAlignment="1">
      <alignment horizontal="centerContinuous" vertical="center" shrinkToFit="1"/>
    </xf>
    <xf numFmtId="0" fontId="35" fillId="0" borderId="6" xfId="12" applyFont="1" applyBorder="1" applyAlignment="1">
      <alignment vertical="center" shrinkToFit="1"/>
    </xf>
    <xf numFmtId="0" fontId="35" fillId="0" borderId="2" xfId="12" applyFont="1" applyBorder="1" applyAlignment="1">
      <alignment horizontal="center" vertical="center" shrinkToFit="1"/>
    </xf>
    <xf numFmtId="0" fontId="35" fillId="0" borderId="2" xfId="12" applyFont="1" applyBorder="1" applyAlignment="1">
      <alignment vertical="center" shrinkToFit="1"/>
    </xf>
    <xf numFmtId="0" fontId="35" fillId="0" borderId="8" xfId="12" applyFont="1" applyBorder="1" applyAlignment="1">
      <alignment horizontal="center" vertical="center" shrinkToFit="1"/>
    </xf>
    <xf numFmtId="184" fontId="35" fillId="0" borderId="7" xfId="6" applyFont="1" applyBorder="1" applyAlignment="1">
      <alignment horizontal="center" vertical="center" shrinkToFit="1"/>
    </xf>
    <xf numFmtId="0" fontId="35" fillId="0" borderId="4" xfId="12" applyFont="1" applyBorder="1" applyAlignment="1">
      <alignment horizontal="center" vertical="center" shrinkToFit="1"/>
    </xf>
    <xf numFmtId="0" fontId="35" fillId="0" borderId="10" xfId="12" applyFont="1" applyBorder="1" applyAlignment="1">
      <alignment horizontal="center" vertical="center" shrinkToFit="1"/>
    </xf>
    <xf numFmtId="0" fontId="35" fillId="0" borderId="27" xfId="12" applyFont="1" applyBorder="1" applyAlignment="1">
      <alignment horizontal="center" vertical="center" shrinkToFit="1"/>
    </xf>
    <xf numFmtId="0" fontId="35" fillId="0" borderId="6" xfId="12" quotePrefix="1" applyFont="1" applyBorder="1" applyAlignment="1">
      <alignment horizontal="center" vertical="center"/>
    </xf>
    <xf numFmtId="184" fontId="35" fillId="0" borderId="2" xfId="3" quotePrefix="1" applyFont="1" applyBorder="1" applyAlignment="1">
      <alignment horizontal="right" vertical="center"/>
    </xf>
    <xf numFmtId="184" fontId="35" fillId="0" borderId="0" xfId="3" quotePrefix="1" applyFont="1" applyBorder="1" applyAlignment="1">
      <alignment horizontal="right" vertical="center"/>
    </xf>
    <xf numFmtId="184" fontId="35" fillId="0" borderId="0" xfId="3" applyFont="1" applyBorder="1" applyAlignment="1">
      <alignment horizontal="right" vertical="center"/>
    </xf>
    <xf numFmtId="0" fontId="35" fillId="0" borderId="2" xfId="12" quotePrefix="1" applyFont="1" applyBorder="1" applyAlignment="1">
      <alignment horizontal="center" vertical="center"/>
    </xf>
    <xf numFmtId="0" fontId="31" fillId="0" borderId="0" xfId="12" applyFont="1"/>
    <xf numFmtId="0" fontId="35" fillId="0" borderId="0" xfId="12" applyFont="1" applyAlignment="1">
      <alignment vertical="center"/>
    </xf>
    <xf numFmtId="0" fontId="35" fillId="0" borderId="0" xfId="12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32" fillId="0" borderId="0" xfId="12" applyFont="1"/>
    <xf numFmtId="0" fontId="36" fillId="0" borderId="0" xfId="12" applyFont="1"/>
    <xf numFmtId="0" fontId="27" fillId="0" borderId="0" xfId="0" applyFont="1" applyAlignment="1">
      <alignment vertical="top"/>
    </xf>
    <xf numFmtId="0" fontId="35" fillId="0" borderId="1" xfId="0" applyFont="1" applyBorder="1"/>
    <xf numFmtId="0" fontId="35" fillId="0" borderId="1" xfId="0" applyFont="1" applyBorder="1" applyAlignment="1">
      <alignment horizontal="right"/>
    </xf>
    <xf numFmtId="0" fontId="35" fillId="0" borderId="0" xfId="0" applyFont="1"/>
    <xf numFmtId="0" fontId="35" fillId="0" borderId="8" xfId="0" applyFont="1" applyBorder="1" applyAlignment="1">
      <alignment horizontal="centerContinuous" vertical="center" shrinkToFit="1"/>
    </xf>
    <xf numFmtId="0" fontId="35" fillId="0" borderId="23" xfId="0" applyFont="1" applyBorder="1" applyAlignment="1">
      <alignment horizontal="centerContinuous" vertical="center"/>
    </xf>
    <xf numFmtId="0" fontId="35" fillId="0" borderId="5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 shrinkToFit="1"/>
    </xf>
    <xf numFmtId="0" fontId="35" fillId="0" borderId="8" xfId="0" applyFont="1" applyBorder="1" applyAlignment="1">
      <alignment horizontal="center" vertical="center" shrinkToFit="1"/>
    </xf>
    <xf numFmtId="0" fontId="35" fillId="0" borderId="9" xfId="0" applyFont="1" applyBorder="1" applyAlignment="1">
      <alignment horizontal="center" vertical="center" shrinkToFit="1"/>
    </xf>
    <xf numFmtId="0" fontId="35" fillId="0" borderId="6" xfId="0" applyFont="1" applyBorder="1" applyAlignment="1">
      <alignment horizontal="center" vertical="center" shrinkToFit="1"/>
    </xf>
    <xf numFmtId="0" fontId="35" fillId="0" borderId="2" xfId="0" applyFont="1" applyBorder="1" applyAlignment="1">
      <alignment horizontal="center" vertical="center" shrinkToFit="1"/>
    </xf>
    <xf numFmtId="0" fontId="35" fillId="0" borderId="4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184" fontId="35" fillId="0" borderId="4" xfId="6" applyFont="1" applyBorder="1" applyAlignment="1">
      <alignment horizontal="center" vertical="center" shrinkToFit="1"/>
    </xf>
    <xf numFmtId="184" fontId="35" fillId="0" borderId="0" xfId="1" applyFont="1" applyBorder="1" applyAlignment="1">
      <alignment horizontal="right" vertical="center"/>
    </xf>
    <xf numFmtId="0" fontId="35" fillId="0" borderId="2" xfId="0" quotePrefix="1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4" xfId="0" applyFont="1" applyBorder="1" applyAlignment="1">
      <alignment horizontal="centerContinuous" vertical="center" shrinkToFit="1"/>
    </xf>
    <xf numFmtId="0" fontId="35" fillId="0" borderId="27" xfId="0" applyFont="1" applyBorder="1" applyAlignment="1">
      <alignment horizontal="centerContinuous" vertical="center" shrinkToFit="1"/>
    </xf>
    <xf numFmtId="0" fontId="35" fillId="0" borderId="7" xfId="0" applyFont="1" applyBorder="1" applyAlignment="1">
      <alignment horizontal="centerContinuous" vertical="center" shrinkToFit="1"/>
    </xf>
    <xf numFmtId="184" fontId="35" fillId="0" borderId="24" xfId="6" applyFont="1" applyBorder="1" applyAlignment="1">
      <alignment horizontal="center" vertical="center" shrinkToFit="1"/>
    </xf>
    <xf numFmtId="0" fontId="35" fillId="0" borderId="0" xfId="0" applyFont="1" applyAlignment="1">
      <alignment vertical="center" shrinkToFit="1"/>
    </xf>
    <xf numFmtId="0" fontId="35" fillId="0" borderId="8" xfId="0" applyFont="1" applyBorder="1" applyAlignment="1">
      <alignment horizontal="centerContinuous" vertical="center" wrapText="1" shrinkToFit="1"/>
    </xf>
    <xf numFmtId="0" fontId="35" fillId="0" borderId="8" xfId="0" applyFont="1" applyBorder="1" applyAlignment="1">
      <alignment horizontal="centerContinuous" vertical="distributed" wrapText="1" shrinkToFit="1"/>
    </xf>
    <xf numFmtId="0" fontId="35" fillId="0" borderId="9" xfId="0" applyFont="1" applyBorder="1" applyAlignment="1">
      <alignment horizontal="center" vertical="distributed" shrinkToFit="1"/>
    </xf>
    <xf numFmtId="0" fontId="35" fillId="0" borderId="0" xfId="0" applyFont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wrapText="1"/>
    </xf>
    <xf numFmtId="187" fontId="37" fillId="0" borderId="0" xfId="14" applyNumberFormat="1" applyFont="1" applyAlignment="1">
      <alignment horizontal="right" vertical="center"/>
    </xf>
    <xf numFmtId="188" fontId="35" fillId="0" borderId="0" xfId="1" applyNumberFormat="1" applyFont="1" applyBorder="1" applyAlignment="1">
      <alignment horizontal="right" vertical="center"/>
    </xf>
    <xf numFmtId="187" fontId="37" fillId="0" borderId="0" xfId="4" applyNumberFormat="1" applyFont="1" applyFill="1" applyBorder="1" applyAlignment="1">
      <alignment horizontal="right" vertical="center"/>
    </xf>
    <xf numFmtId="3" fontId="35" fillId="0" borderId="0" xfId="0" applyNumberFormat="1" applyFont="1" applyAlignment="1">
      <alignment vertical="center"/>
    </xf>
    <xf numFmtId="0" fontId="35" fillId="0" borderId="0" xfId="0" applyFont="1" applyAlignment="1">
      <alignment vertical="top"/>
    </xf>
    <xf numFmtId="0" fontId="35" fillId="0" borderId="24" xfId="0" applyFont="1" applyBorder="1" applyAlignment="1">
      <alignment horizontal="centerContinuous" vertical="center"/>
    </xf>
    <xf numFmtId="0" fontId="35" fillId="0" borderId="26" xfId="0" applyFont="1" applyBorder="1" applyAlignment="1">
      <alignment horizontal="centerContinuous" vertical="center"/>
    </xf>
    <xf numFmtId="0" fontId="35" fillId="0" borderId="25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/>
    </xf>
    <xf numFmtId="0" fontId="35" fillId="0" borderId="27" xfId="0" applyFont="1" applyBorder="1" applyAlignment="1">
      <alignment horizontal="centerContinuous" vertical="center"/>
    </xf>
    <xf numFmtId="0" fontId="35" fillId="0" borderId="4" xfId="0" applyFont="1" applyBorder="1" applyAlignment="1">
      <alignment horizontal="centerContinuous" vertical="center" wrapText="1"/>
    </xf>
    <xf numFmtId="0" fontId="35" fillId="0" borderId="7" xfId="0" applyFont="1" applyBorder="1" applyAlignment="1">
      <alignment horizontal="centerContinuous" vertical="center"/>
    </xf>
    <xf numFmtId="0" fontId="35" fillId="0" borderId="8" xfId="0" applyFont="1" applyBorder="1" applyAlignment="1">
      <alignment horizontal="center" vertical="center"/>
    </xf>
    <xf numFmtId="0" fontId="35" fillId="0" borderId="23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86" fontId="35" fillId="0" borderId="0" xfId="0" quotePrefix="1" applyNumberFormat="1" applyFont="1" applyAlignment="1">
      <alignment horizontal="center" vertical="center"/>
    </xf>
    <xf numFmtId="184" fontId="35" fillId="0" borderId="2" xfId="0" applyNumberFormat="1" applyFont="1" applyBorder="1" applyAlignment="1">
      <alignment horizontal="right" vertical="center"/>
    </xf>
    <xf numFmtId="184" fontId="35" fillId="0" borderId="0" xfId="0" applyNumberFormat="1" applyFont="1" applyAlignment="1">
      <alignment horizontal="right" vertical="center"/>
    </xf>
    <xf numFmtId="184" fontId="35" fillId="0" borderId="6" xfId="0" applyNumberFormat="1" applyFont="1" applyBorder="1" applyAlignment="1">
      <alignment horizontal="right" vertical="center"/>
    </xf>
    <xf numFmtId="184" fontId="35" fillId="0" borderId="0" xfId="0" applyNumberFormat="1" applyFont="1" applyAlignment="1">
      <alignment vertical="center"/>
    </xf>
    <xf numFmtId="186" fontId="35" fillId="0" borderId="6" xfId="0" quotePrefix="1" applyNumberFormat="1" applyFont="1" applyBorder="1" applyAlignment="1">
      <alignment horizontal="center" vertical="center"/>
    </xf>
    <xf numFmtId="186" fontId="35" fillId="0" borderId="2" xfId="0" quotePrefix="1" applyNumberFormat="1" applyFont="1" applyBorder="1" applyAlignment="1">
      <alignment horizontal="center" vertical="center"/>
    </xf>
    <xf numFmtId="184" fontId="35" fillId="0" borderId="0" xfId="0" applyNumberFormat="1" applyFont="1" applyAlignment="1">
      <alignment horizontal="center" vertical="center"/>
    </xf>
    <xf numFmtId="184" fontId="35" fillId="0" borderId="0" xfId="1" applyFont="1" applyBorder="1" applyAlignment="1">
      <alignment horizontal="center" vertical="center" wrapText="1"/>
    </xf>
    <xf numFmtId="0" fontId="29" fillId="0" borderId="0" xfId="0" applyFont="1" applyAlignment="1">
      <alignment horizontal="right"/>
    </xf>
    <xf numFmtId="0" fontId="38" fillId="2" borderId="0" xfId="15" applyFont="1" applyFill="1" applyAlignment="1">
      <alignment vertical="center"/>
    </xf>
    <xf numFmtId="184" fontId="31" fillId="0" borderId="0" xfId="0" applyNumberFormat="1" applyFont="1" applyAlignment="1">
      <alignment horizontal="center" vertical="center"/>
    </xf>
    <xf numFmtId="0" fontId="29" fillId="0" borderId="2" xfId="0" applyFont="1" applyBorder="1" applyAlignment="1">
      <alignment horizontal="centerContinuous" vertical="center"/>
    </xf>
    <xf numFmtId="3" fontId="39" fillId="0" borderId="3" xfId="5" quotePrefix="1" applyNumberFormat="1" applyFont="1" applyFill="1" applyBorder="1" applyAlignment="1" applyProtection="1">
      <alignment horizontal="right" vertical="center"/>
    </xf>
    <xf numFmtId="0" fontId="39" fillId="0" borderId="31" xfId="0" quotePrefix="1" applyFont="1" applyBorder="1" applyAlignment="1">
      <alignment horizontal="center" vertical="center"/>
    </xf>
    <xf numFmtId="0" fontId="39" fillId="0" borderId="32" xfId="0" quotePrefix="1" applyFont="1" applyBorder="1" applyAlignment="1">
      <alignment horizontal="center" vertical="center"/>
    </xf>
    <xf numFmtId="193" fontId="40" fillId="0" borderId="0" xfId="0" applyNumberFormat="1" applyFont="1" applyAlignment="1">
      <alignment horizontal="center" vertical="center"/>
    </xf>
    <xf numFmtId="193" fontId="41" fillId="0" borderId="0" xfId="0" applyNumberFormat="1" applyFont="1" applyAlignment="1">
      <alignment horizontal="center" vertical="center"/>
    </xf>
    <xf numFmtId="3" fontId="39" fillId="0" borderId="0" xfId="5" quotePrefix="1" applyNumberFormat="1" applyFont="1" applyFill="1" applyBorder="1" applyAlignment="1" applyProtection="1">
      <alignment horizontal="right" vertical="center"/>
    </xf>
    <xf numFmtId="0" fontId="29" fillId="0" borderId="1" xfId="12" applyFont="1" applyBorder="1"/>
    <xf numFmtId="0" fontId="29" fillId="0" borderId="1" xfId="12" applyFont="1" applyBorder="1" applyAlignment="1">
      <alignment horizontal="right"/>
    </xf>
    <xf numFmtId="0" fontId="29" fillId="0" borderId="0" xfId="12" applyFont="1"/>
    <xf numFmtId="184" fontId="29" fillId="0" borderId="6" xfId="6" applyFont="1" applyBorder="1" applyAlignment="1">
      <alignment horizontal="center" vertical="center" shrinkToFit="1"/>
    </xf>
    <xf numFmtId="0" fontId="29" fillId="0" borderId="26" xfId="12" applyFont="1" applyBorder="1" applyAlignment="1">
      <alignment horizontal="centerContinuous" vertical="center" shrinkToFit="1"/>
    </xf>
    <xf numFmtId="0" fontId="29" fillId="0" borderId="0" xfId="12" applyFont="1" applyAlignment="1">
      <alignment horizontal="centerContinuous" vertical="center" shrinkToFit="1"/>
    </xf>
    <xf numFmtId="0" fontId="29" fillId="0" borderId="24" xfId="12" applyFont="1" applyBorder="1" applyAlignment="1">
      <alignment horizontal="centerContinuous" vertical="center" shrinkToFit="1"/>
    </xf>
    <xf numFmtId="0" fontId="29" fillId="0" borderId="24" xfId="12" applyFont="1" applyBorder="1" applyAlignment="1">
      <alignment horizontal="center" vertical="center" shrinkToFit="1"/>
    </xf>
    <xf numFmtId="0" fontId="29" fillId="0" borderId="0" xfId="12" applyFont="1" applyAlignment="1">
      <alignment vertical="center" shrinkToFit="1"/>
    </xf>
    <xf numFmtId="0" fontId="29" fillId="0" borderId="28" xfId="12" applyFont="1" applyBorder="1" applyAlignment="1">
      <alignment horizontal="centerContinuous" vertical="center" shrinkToFit="1"/>
    </xf>
    <xf numFmtId="0" fontId="29" fillId="0" borderId="29" xfId="12" applyFont="1" applyBorder="1" applyAlignment="1">
      <alignment horizontal="centerContinuous" vertical="center" shrinkToFit="1"/>
    </xf>
    <xf numFmtId="0" fontId="29" fillId="0" borderId="4" xfId="12" applyFont="1" applyBorder="1" applyAlignment="1">
      <alignment horizontal="centerContinuous" vertical="center" shrinkToFit="1"/>
    </xf>
    <xf numFmtId="0" fontId="29" fillId="0" borderId="27" xfId="12" applyFont="1" applyBorder="1" applyAlignment="1">
      <alignment horizontal="centerContinuous" vertical="center" shrinkToFit="1"/>
    </xf>
    <xf numFmtId="0" fontId="29" fillId="0" borderId="5" xfId="12" applyFont="1" applyBorder="1" applyAlignment="1">
      <alignment horizontal="center" vertical="center" shrinkToFit="1"/>
    </xf>
    <xf numFmtId="0" fontId="29" fillId="0" borderId="9" xfId="12" applyFont="1" applyBorder="1" applyAlignment="1">
      <alignment horizontal="centerContinuous" vertical="center" shrinkToFit="1"/>
    </xf>
    <xf numFmtId="0" fontId="29" fillId="0" borderId="6" xfId="12" applyFont="1" applyBorder="1" applyAlignment="1">
      <alignment horizontal="centerContinuous" vertical="center" shrinkToFit="1"/>
    </xf>
    <xf numFmtId="0" fontId="29" fillId="0" borderId="8" xfId="12" applyFont="1" applyBorder="1" applyAlignment="1">
      <alignment horizontal="centerContinuous" vertical="center" shrinkToFit="1"/>
    </xf>
    <xf numFmtId="0" fontId="29" fillId="0" borderId="6" xfId="12" applyFont="1" applyBorder="1" applyAlignment="1">
      <alignment vertical="center" shrinkToFit="1"/>
    </xf>
    <xf numFmtId="0" fontId="29" fillId="0" borderId="2" xfId="12" applyFont="1" applyBorder="1" applyAlignment="1">
      <alignment horizontal="center" vertical="center" shrinkToFit="1"/>
    </xf>
    <xf numFmtId="0" fontId="29" fillId="0" borderId="2" xfId="12" applyFont="1" applyBorder="1" applyAlignment="1">
      <alignment vertical="center" shrinkToFit="1"/>
    </xf>
    <xf numFmtId="0" fontId="29" fillId="0" borderId="9" xfId="12" applyFont="1" applyBorder="1" applyAlignment="1">
      <alignment horizontal="center" vertical="center" shrinkToFit="1"/>
    </xf>
    <xf numFmtId="184" fontId="29" fillId="0" borderId="7" xfId="6" applyFont="1" applyBorder="1" applyAlignment="1">
      <alignment horizontal="center" vertical="center" shrinkToFit="1"/>
    </xf>
    <xf numFmtId="0" fontId="29" fillId="0" borderId="4" xfId="12" applyFont="1" applyBorder="1" applyAlignment="1">
      <alignment horizontal="center" vertical="center" shrinkToFit="1"/>
    </xf>
    <xf numFmtId="0" fontId="29" fillId="0" borderId="27" xfId="12" applyFont="1" applyBorder="1" applyAlignment="1">
      <alignment horizontal="center" vertical="center" shrinkToFit="1"/>
    </xf>
    <xf numFmtId="0" fontId="29" fillId="0" borderId="6" xfId="12" quotePrefix="1" applyFont="1" applyBorder="1" applyAlignment="1">
      <alignment horizontal="center" vertical="center"/>
    </xf>
    <xf numFmtId="184" fontId="29" fillId="0" borderId="0" xfId="3" applyFont="1" applyFill="1" applyBorder="1" applyAlignment="1">
      <alignment horizontal="right" vertical="center"/>
    </xf>
    <xf numFmtId="0" fontId="29" fillId="0" borderId="2" xfId="12" quotePrefix="1" applyFont="1" applyBorder="1" applyAlignment="1">
      <alignment horizontal="center" vertical="center"/>
    </xf>
    <xf numFmtId="0" fontId="38" fillId="0" borderId="0" xfId="12" applyFont="1"/>
    <xf numFmtId="189" fontId="29" fillId="0" borderId="2" xfId="1" applyNumberFormat="1" applyFont="1" applyFill="1" applyBorder="1" applyAlignment="1">
      <alignment horizontal="right" vertical="center"/>
    </xf>
    <xf numFmtId="189" fontId="29" fillId="0" borderId="0" xfId="1" applyNumberFormat="1" applyFont="1" applyFill="1" applyBorder="1" applyAlignment="1">
      <alignment horizontal="right" vertical="center"/>
    </xf>
    <xf numFmtId="0" fontId="29" fillId="0" borderId="0" xfId="12" applyFont="1" applyAlignment="1">
      <alignment vertical="center"/>
    </xf>
    <xf numFmtId="0" fontId="29" fillId="0" borderId="0" xfId="12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184" fontId="35" fillId="0" borderId="1" xfId="6" applyFont="1" applyBorder="1"/>
    <xf numFmtId="0" fontId="35" fillId="0" borderId="0" xfId="0" applyFont="1" applyAlignment="1">
      <alignment shrinkToFit="1"/>
    </xf>
    <xf numFmtId="0" fontId="35" fillId="0" borderId="8" xfId="0" applyFont="1" applyBorder="1" applyAlignment="1">
      <alignment horizontal="center" vertical="center" wrapText="1" shrinkToFit="1"/>
    </xf>
    <xf numFmtId="0" fontId="35" fillId="0" borderId="9" xfId="0" applyFont="1" applyBorder="1" applyAlignment="1">
      <alignment vertical="center" shrinkToFit="1"/>
    </xf>
    <xf numFmtId="0" fontId="35" fillId="0" borderId="9" xfId="0" applyFont="1" applyBorder="1" applyAlignment="1">
      <alignment horizontal="center" vertical="center" wrapText="1" shrinkToFit="1"/>
    </xf>
    <xf numFmtId="0" fontId="35" fillId="0" borderId="9" xfId="0" applyFont="1" applyBorder="1" applyAlignment="1">
      <alignment horizontal="centerContinuous" vertical="center" shrinkToFit="1"/>
    </xf>
    <xf numFmtId="0" fontId="35" fillId="0" borderId="0" xfId="0" applyFont="1" applyAlignment="1">
      <alignment horizontal="center" shrinkToFit="1"/>
    </xf>
    <xf numFmtId="0" fontId="35" fillId="0" borderId="10" xfId="0" applyFont="1" applyBorder="1" applyAlignment="1">
      <alignment horizontal="centerContinuous" vertical="center" shrinkToFit="1"/>
    </xf>
    <xf numFmtId="184" fontId="35" fillId="0" borderId="10" xfId="1" applyFont="1" applyFill="1" applyBorder="1" applyAlignment="1">
      <alignment horizontal="center" vertical="distributed" shrinkToFit="1"/>
    </xf>
    <xf numFmtId="0" fontId="35" fillId="0" borderId="10" xfId="0" applyFont="1" applyBorder="1" applyAlignment="1">
      <alignment horizontal="centerContinuous" vertical="distributed" shrinkToFit="1"/>
    </xf>
    <xf numFmtId="184" fontId="35" fillId="0" borderId="10" xfId="6" applyFont="1" applyBorder="1" applyAlignment="1">
      <alignment horizontal="center" vertical="center" shrinkToFit="1"/>
    </xf>
    <xf numFmtId="0" fontId="35" fillId="0" borderId="6" xfId="0" quotePrefix="1" applyFont="1" applyBorder="1" applyAlignment="1">
      <alignment horizontal="center" vertical="center"/>
    </xf>
    <xf numFmtId="184" fontId="35" fillId="0" borderId="2" xfId="1" applyFont="1" applyFill="1" applyBorder="1" applyAlignment="1">
      <alignment horizontal="right" vertical="center"/>
    </xf>
    <xf numFmtId="184" fontId="35" fillId="0" borderId="0" xfId="1" applyFont="1" applyFill="1" applyBorder="1" applyAlignment="1">
      <alignment horizontal="right" vertical="center"/>
    </xf>
    <xf numFmtId="184" fontId="35" fillId="0" borderId="6" xfId="1" applyFont="1" applyFill="1" applyBorder="1" applyAlignment="1">
      <alignment horizontal="right" vertical="center"/>
    </xf>
    <xf numFmtId="0" fontId="31" fillId="0" borderId="0" xfId="0" applyFont="1"/>
    <xf numFmtId="184" fontId="35" fillId="0" borderId="0" xfId="6" applyFont="1" applyAlignment="1">
      <alignment vertical="center"/>
    </xf>
    <xf numFmtId="0" fontId="32" fillId="0" borderId="0" xfId="0" applyFont="1" applyAlignment="1">
      <alignment horizontal="right"/>
    </xf>
    <xf numFmtId="184" fontId="29" fillId="0" borderId="0" xfId="6" applyFont="1"/>
    <xf numFmtId="0" fontId="33" fillId="0" borderId="0" xfId="0" applyFont="1" applyAlignment="1">
      <alignment vertical="top"/>
    </xf>
    <xf numFmtId="0" fontId="35" fillId="0" borderId="4" xfId="0" applyFont="1" applyBorder="1" applyAlignment="1">
      <alignment horizontal="center" vertical="center"/>
    </xf>
    <xf numFmtId="186" fontId="35" fillId="0" borderId="6" xfId="0" applyNumberFormat="1" applyFont="1" applyBorder="1" applyAlignment="1">
      <alignment horizontal="center" vertical="center"/>
    </xf>
    <xf numFmtId="186" fontId="35" fillId="0" borderId="0" xfId="0" applyNumberFormat="1" applyFont="1" applyAlignment="1">
      <alignment horizontal="center" vertical="center"/>
    </xf>
    <xf numFmtId="184" fontId="35" fillId="0" borderId="0" xfId="0" quotePrefix="1" applyNumberFormat="1" applyFont="1" applyAlignment="1">
      <alignment horizontal="right" vertical="center"/>
    </xf>
    <xf numFmtId="184" fontId="29" fillId="0" borderId="27" xfId="3" applyFont="1" applyFill="1" applyBorder="1" applyAlignment="1">
      <alignment horizontal="right" vertical="center"/>
    </xf>
    <xf numFmtId="0" fontId="23" fillId="3" borderId="41" xfId="0" applyFont="1" applyFill="1" applyBorder="1"/>
    <xf numFmtId="0" fontId="23" fillId="3" borderId="0" xfId="0" applyFont="1" applyFill="1"/>
    <xf numFmtId="0" fontId="23" fillId="0" borderId="0" xfId="0" applyFont="1"/>
    <xf numFmtId="0" fontId="23" fillId="0" borderId="0" xfId="0" applyFont="1" applyProtection="1">
      <protection locked="0"/>
    </xf>
    <xf numFmtId="0" fontId="31" fillId="4" borderId="0" xfId="0" applyFont="1" applyFill="1"/>
    <xf numFmtId="0" fontId="31" fillId="0" borderId="7" xfId="12" quotePrefix="1" applyFont="1" applyBorder="1" applyAlignment="1">
      <alignment horizontal="center" vertical="center"/>
    </xf>
    <xf numFmtId="184" fontId="31" fillId="0" borderId="4" xfId="3" quotePrefix="1" applyFont="1" applyBorder="1" applyAlignment="1">
      <alignment horizontal="right" vertical="center"/>
    </xf>
    <xf numFmtId="184" fontId="31" fillId="0" borderId="27" xfId="3" quotePrefix="1" applyFont="1" applyBorder="1" applyAlignment="1">
      <alignment horizontal="right" vertical="center"/>
    </xf>
    <xf numFmtId="184" fontId="31" fillId="0" borderId="27" xfId="3" applyFont="1" applyBorder="1" applyAlignment="1">
      <alignment horizontal="right" vertical="center"/>
    </xf>
    <xf numFmtId="0" fontId="31" fillId="0" borderId="4" xfId="12" quotePrefix="1" applyFont="1" applyBorder="1" applyAlignment="1">
      <alignment horizontal="center" vertical="center"/>
    </xf>
    <xf numFmtId="0" fontId="38" fillId="0" borderId="7" xfId="12" quotePrefix="1" applyFont="1" applyBorder="1" applyAlignment="1">
      <alignment horizontal="center" vertical="center"/>
    </xf>
    <xf numFmtId="189" fontId="38" fillId="0" borderId="4" xfId="1" applyNumberFormat="1" applyFont="1" applyFill="1" applyBorder="1" applyAlignment="1">
      <alignment horizontal="right" vertical="center"/>
    </xf>
    <xf numFmtId="189" fontId="38" fillId="0" borderId="27" xfId="1" applyNumberFormat="1" applyFont="1" applyFill="1" applyBorder="1" applyAlignment="1">
      <alignment horizontal="right" vertical="center"/>
    </xf>
    <xf numFmtId="184" fontId="38" fillId="0" borderId="27" xfId="3" applyFont="1" applyFill="1" applyBorder="1" applyAlignment="1">
      <alignment horizontal="right" vertical="center"/>
    </xf>
    <xf numFmtId="0" fontId="38" fillId="0" borderId="4" xfId="12" quotePrefix="1" applyFont="1" applyBorder="1" applyAlignment="1">
      <alignment horizontal="center" vertical="center"/>
    </xf>
    <xf numFmtId="0" fontId="31" fillId="0" borderId="7" xfId="0" quotePrefix="1" applyFont="1" applyBorder="1" applyAlignment="1">
      <alignment horizontal="center" vertical="center"/>
    </xf>
    <xf numFmtId="184" fontId="31" fillId="0" borderId="4" xfId="1" applyFont="1" applyFill="1" applyBorder="1" applyAlignment="1">
      <alignment horizontal="right" vertical="center"/>
    </xf>
    <xf numFmtId="184" fontId="31" fillId="0" borderId="27" xfId="1" applyFont="1" applyFill="1" applyBorder="1" applyAlignment="1">
      <alignment horizontal="right" vertical="center"/>
    </xf>
    <xf numFmtId="184" fontId="31" fillId="0" borderId="7" xfId="1" applyFont="1" applyFill="1" applyBorder="1" applyAlignment="1">
      <alignment horizontal="right" vertical="center"/>
    </xf>
    <xf numFmtId="0" fontId="31" fillId="0" borderId="4" xfId="0" quotePrefix="1" applyFont="1" applyBorder="1" applyAlignment="1">
      <alignment horizontal="center" vertical="center"/>
    </xf>
    <xf numFmtId="187" fontId="42" fillId="0" borderId="27" xfId="14" applyNumberFormat="1" applyFont="1" applyBorder="1" applyAlignment="1">
      <alignment horizontal="right" vertical="center"/>
    </xf>
    <xf numFmtId="187" fontId="42" fillId="0" borderId="27" xfId="4" applyNumberFormat="1" applyFont="1" applyFill="1" applyBorder="1" applyAlignment="1">
      <alignment horizontal="right" vertical="center"/>
    </xf>
    <xf numFmtId="184" fontId="31" fillId="0" borderId="27" xfId="1" applyFont="1" applyBorder="1" applyAlignment="1">
      <alignment horizontal="right" vertical="center"/>
    </xf>
    <xf numFmtId="188" fontId="31" fillId="0" borderId="27" xfId="1" applyNumberFormat="1" applyFont="1" applyBorder="1" applyAlignment="1">
      <alignment horizontal="right" vertical="center"/>
    </xf>
    <xf numFmtId="184" fontId="35" fillId="0" borderId="25" xfId="6" applyFont="1" applyBorder="1" applyAlignment="1">
      <alignment horizontal="center" vertical="center" shrinkToFit="1"/>
    </xf>
    <xf numFmtId="194" fontId="22" fillId="0" borderId="0" xfId="5" applyNumberFormat="1" applyFont="1" applyFill="1" applyBorder="1" applyAlignment="1" applyProtection="1">
      <alignment horizontal="right" vertical="center"/>
    </xf>
    <xf numFmtId="194" fontId="22" fillId="0" borderId="0" xfId="9" applyNumberFormat="1" applyFont="1" applyAlignment="1">
      <alignment horizontal="right" vertical="center"/>
    </xf>
    <xf numFmtId="0" fontId="39" fillId="0" borderId="2" xfId="0" quotePrefix="1" applyFont="1" applyBorder="1" applyAlignment="1">
      <alignment horizontal="center" vertical="center"/>
    </xf>
    <xf numFmtId="0" fontId="39" fillId="0" borderId="6" xfId="0" quotePrefix="1" applyFont="1" applyBorder="1" applyAlignment="1">
      <alignment horizontal="center" vertical="center"/>
    </xf>
    <xf numFmtId="0" fontId="43" fillId="0" borderId="7" xfId="0" quotePrefix="1" applyFont="1" applyBorder="1" applyAlignment="1">
      <alignment horizontal="center" vertical="center"/>
    </xf>
    <xf numFmtId="0" fontId="43" fillId="0" borderId="4" xfId="0" quotePrefix="1" applyFont="1" applyBorder="1" applyAlignment="1">
      <alignment horizontal="center" vertical="center"/>
    </xf>
    <xf numFmtId="191" fontId="44" fillId="0" borderId="0" xfId="13" applyNumberFormat="1" applyFont="1" applyAlignment="1">
      <alignment horizontal="right" vertical="center"/>
    </xf>
    <xf numFmtId="193" fontId="40" fillId="0" borderId="6" xfId="0" quotePrefix="1" applyNumberFormat="1" applyFont="1" applyBorder="1" applyAlignment="1">
      <alignment horizontal="center" vertical="center"/>
    </xf>
    <xf numFmtId="193" fontId="40" fillId="0" borderId="2" xfId="0" quotePrefix="1" applyNumberFormat="1" applyFont="1" applyBorder="1" applyAlignment="1">
      <alignment horizontal="center" vertical="center"/>
    </xf>
    <xf numFmtId="49" fontId="29" fillId="0" borderId="3" xfId="0" applyNumberFormat="1" applyFont="1" applyBorder="1" applyAlignment="1">
      <alignment horizontal="centerContinuous" vertical="center"/>
    </xf>
    <xf numFmtId="49" fontId="29" fillId="0" borderId="0" xfId="0" applyNumberFormat="1" applyFont="1" applyAlignment="1">
      <alignment horizontal="centerContinuous" vertical="center"/>
    </xf>
    <xf numFmtId="0" fontId="40" fillId="0" borderId="6" xfId="0" quotePrefix="1" applyFont="1" applyBorder="1" applyAlignment="1">
      <alignment horizontal="center" vertical="center"/>
    </xf>
    <xf numFmtId="49" fontId="29" fillId="0" borderId="29" xfId="0" applyNumberFormat="1" applyFont="1" applyBorder="1" applyAlignment="1">
      <alignment horizontal="centerContinuous" vertical="center"/>
    </xf>
    <xf numFmtId="0" fontId="40" fillId="0" borderId="2" xfId="0" quotePrefix="1" applyFont="1" applyBorder="1" applyAlignment="1">
      <alignment horizontal="center" vertical="center"/>
    </xf>
    <xf numFmtId="49" fontId="29" fillId="0" borderId="27" xfId="0" applyNumberFormat="1" applyFont="1" applyBorder="1" applyAlignment="1">
      <alignment horizontal="centerContinuous" vertical="center"/>
    </xf>
    <xf numFmtId="0" fontId="41" fillId="0" borderId="7" xfId="0" quotePrefix="1" applyFont="1" applyBorder="1" applyAlignment="1">
      <alignment horizontal="center" vertical="center"/>
    </xf>
    <xf numFmtId="191" fontId="45" fillId="0" borderId="27" xfId="13" applyNumberFormat="1" applyFont="1" applyBorder="1" applyAlignment="1">
      <alignment horizontal="right" vertical="center"/>
    </xf>
    <xf numFmtId="0" fontId="41" fillId="0" borderId="4" xfId="0" quotePrefix="1" applyFont="1" applyBorder="1" applyAlignment="1">
      <alignment horizontal="center" vertical="center"/>
    </xf>
    <xf numFmtId="186" fontId="31" fillId="0" borderId="27" xfId="0" applyNumberFormat="1" applyFont="1" applyBorder="1" applyAlignment="1">
      <alignment horizontal="center" vertical="center"/>
    </xf>
    <xf numFmtId="184" fontId="31" fillId="0" borderId="27" xfId="0" applyNumberFormat="1" applyFont="1" applyBorder="1" applyAlignment="1">
      <alignment horizontal="right" vertical="center"/>
    </xf>
    <xf numFmtId="184" fontId="31" fillId="0" borderId="27" xfId="0" quotePrefix="1" applyNumberFormat="1" applyFont="1" applyBorder="1" applyAlignment="1">
      <alignment horizontal="right" vertical="center"/>
    </xf>
    <xf numFmtId="186" fontId="31" fillId="0" borderId="4" xfId="0" quotePrefix="1" applyNumberFormat="1" applyFont="1" applyBorder="1" applyAlignment="1">
      <alignment horizontal="center" vertical="center"/>
    </xf>
    <xf numFmtId="0" fontId="23" fillId="0" borderId="33" xfId="0" applyFont="1" applyBorder="1" applyAlignment="1">
      <alignment horizontal="right"/>
    </xf>
    <xf numFmtId="49" fontId="23" fillId="0" borderId="0" xfId="10" applyNumberFormat="1" applyFont="1" applyAlignment="1"/>
    <xf numFmtId="49" fontId="23" fillId="0" borderId="0" xfId="10" applyNumberFormat="1" applyFont="1" applyAlignment="1">
      <alignment horizontal="right"/>
    </xf>
    <xf numFmtId="0" fontId="23" fillId="0" borderId="0" xfId="10" applyFont="1" applyAlignment="1"/>
    <xf numFmtId="0" fontId="23" fillId="0" borderId="0" xfId="10" applyFont="1" applyAlignment="1">
      <alignment horizontal="right"/>
    </xf>
    <xf numFmtId="186" fontId="31" fillId="0" borderId="7" xfId="0" quotePrefix="1" applyNumberFormat="1" applyFont="1" applyBorder="1" applyAlignment="1">
      <alignment horizontal="center" vertical="center"/>
    </xf>
    <xf numFmtId="184" fontId="25" fillId="0" borderId="27" xfId="1" applyFont="1" applyFill="1" applyBorder="1" applyAlignment="1" applyProtection="1">
      <alignment horizontal="right" vertical="center"/>
    </xf>
    <xf numFmtId="184" fontId="25" fillId="0" borderId="27" xfId="1" applyFont="1" applyFill="1" applyBorder="1" applyAlignment="1">
      <alignment horizontal="right" vertical="center"/>
    </xf>
    <xf numFmtId="195" fontId="31" fillId="0" borderId="27" xfId="1" applyNumberFormat="1" applyFont="1" applyBorder="1" applyAlignment="1">
      <alignment horizontal="right" vertical="center"/>
    </xf>
    <xf numFmtId="195" fontId="31" fillId="0" borderId="27" xfId="0" applyNumberFormat="1" applyFont="1" applyBorder="1" applyAlignment="1">
      <alignment horizontal="right" vertical="center"/>
    </xf>
    <xf numFmtId="195" fontId="31" fillId="0" borderId="27" xfId="1" applyNumberFormat="1" applyFont="1" applyFill="1" applyBorder="1" applyAlignment="1">
      <alignment horizontal="right" vertical="center"/>
    </xf>
    <xf numFmtId="0" fontId="34" fillId="0" borderId="0" xfId="12" applyFont="1" applyAlignment="1">
      <alignment horizontal="center" vertical="top"/>
    </xf>
    <xf numFmtId="0" fontId="27" fillId="0" borderId="0" xfId="12" applyFont="1" applyAlignment="1">
      <alignment horizontal="center"/>
    </xf>
    <xf numFmtId="0" fontId="46" fillId="0" borderId="0" xfId="12" applyFont="1" applyAlignment="1">
      <alignment horizontal="center" vertical="top" shrinkToFit="1"/>
    </xf>
    <xf numFmtId="0" fontId="35" fillId="0" borderId="4" xfId="12" applyFont="1" applyBorder="1" applyAlignment="1">
      <alignment horizontal="center" vertical="center" shrinkToFit="1"/>
    </xf>
    <xf numFmtId="0" fontId="35" fillId="0" borderId="27" xfId="12" applyFont="1" applyBorder="1" applyAlignment="1">
      <alignment horizontal="center" vertical="center" shrinkToFit="1"/>
    </xf>
    <xf numFmtId="184" fontId="35" fillId="0" borderId="6" xfId="6" applyFont="1" applyBorder="1" applyAlignment="1">
      <alignment horizontal="center" vertical="center" shrinkToFit="1"/>
    </xf>
    <xf numFmtId="0" fontId="35" fillId="0" borderId="2" xfId="12" applyFont="1" applyBorder="1" applyAlignment="1">
      <alignment horizontal="center" vertical="center" shrinkToFit="1"/>
    </xf>
    <xf numFmtId="0" fontId="27" fillId="0" borderId="0" xfId="12" applyFont="1" applyAlignment="1">
      <alignment horizontal="center" vertical="top"/>
    </xf>
    <xf numFmtId="0" fontId="29" fillId="0" borderId="34" xfId="12" applyFont="1" applyBorder="1" applyAlignment="1">
      <alignment horizontal="center" vertical="center" shrinkToFit="1"/>
    </xf>
    <xf numFmtId="0" fontId="29" fillId="0" borderId="35" xfId="12" applyFont="1" applyBorder="1" applyAlignment="1">
      <alignment horizontal="center" vertical="center" shrinkToFit="1"/>
    </xf>
    <xf numFmtId="0" fontId="29" fillId="0" borderId="2" xfId="12" applyFont="1" applyBorder="1" applyAlignment="1">
      <alignment horizontal="center" vertical="center" shrinkToFit="1"/>
    </xf>
    <xf numFmtId="184" fontId="29" fillId="0" borderId="6" xfId="6" applyFont="1" applyBorder="1" applyAlignment="1">
      <alignment horizontal="center" vertical="center" shrinkToFit="1"/>
    </xf>
    <xf numFmtId="0" fontId="29" fillId="0" borderId="24" xfId="12" applyFont="1" applyBorder="1" applyAlignment="1">
      <alignment horizontal="center" vertical="center" shrinkToFit="1"/>
    </xf>
    <xf numFmtId="0" fontId="29" fillId="0" borderId="26" xfId="12" applyFont="1" applyBorder="1" applyAlignment="1">
      <alignment horizontal="center" vertical="center" shrinkToFit="1"/>
    </xf>
    <xf numFmtId="0" fontId="29" fillId="0" borderId="25" xfId="12" applyFont="1" applyBorder="1" applyAlignment="1">
      <alignment horizontal="center" vertical="center" shrinkToFit="1"/>
    </xf>
    <xf numFmtId="0" fontId="29" fillId="0" borderId="4" xfId="12" applyFont="1" applyBorder="1" applyAlignment="1">
      <alignment horizontal="center" vertical="center" shrinkToFit="1"/>
    </xf>
    <xf numFmtId="0" fontId="29" fillId="0" borderId="27" xfId="12" applyFont="1" applyBorder="1" applyAlignment="1">
      <alignment horizontal="center" vertical="center" shrinkToFit="1"/>
    </xf>
    <xf numFmtId="0" fontId="29" fillId="0" borderId="7" xfId="12" applyFont="1" applyBorder="1" applyAlignment="1">
      <alignment horizontal="center" vertical="center" shrinkToFit="1"/>
    </xf>
    <xf numFmtId="0" fontId="29" fillId="0" borderId="28" xfId="12" applyFont="1" applyBorder="1" applyAlignment="1">
      <alignment horizontal="center" vertical="center" shrinkToFit="1"/>
    </xf>
    <xf numFmtId="0" fontId="29" fillId="0" borderId="29" xfId="12" applyFont="1" applyBorder="1" applyAlignment="1">
      <alignment horizontal="center" vertical="center" shrinkToFit="1"/>
    </xf>
    <xf numFmtId="0" fontId="29" fillId="0" borderId="24" xfId="12" applyFont="1" applyBorder="1" applyAlignment="1">
      <alignment horizontal="center" vertical="center" wrapText="1" shrinkToFit="1"/>
    </xf>
    <xf numFmtId="0" fontId="27" fillId="0" borderId="0" xfId="0" applyFont="1" applyAlignment="1">
      <alignment horizontal="center" vertical="top"/>
    </xf>
    <xf numFmtId="0" fontId="35" fillId="0" borderId="34" xfId="0" applyFont="1" applyBorder="1" applyAlignment="1">
      <alignment horizontal="center" vertical="center" shrinkToFit="1"/>
    </xf>
    <xf numFmtId="0" fontId="35" fillId="0" borderId="35" xfId="0" applyFont="1" applyBorder="1" applyAlignment="1">
      <alignment horizontal="center" vertical="center" shrinkToFit="1"/>
    </xf>
    <xf numFmtId="0" fontId="35" fillId="0" borderId="36" xfId="0" applyFont="1" applyBorder="1" applyAlignment="1">
      <alignment horizontal="center" vertical="center" shrinkToFit="1"/>
    </xf>
    <xf numFmtId="184" fontId="35" fillId="0" borderId="25" xfId="6" applyFont="1" applyBorder="1" applyAlignment="1">
      <alignment horizontal="center" vertical="center" shrinkToFit="1"/>
    </xf>
    <xf numFmtId="184" fontId="35" fillId="0" borderId="7" xfId="6" applyFont="1" applyBorder="1" applyAlignment="1">
      <alignment horizontal="center" vertical="center" shrinkToFit="1"/>
    </xf>
    <xf numFmtId="184" fontId="35" fillId="0" borderId="24" xfId="6" applyFont="1" applyBorder="1" applyAlignment="1">
      <alignment horizontal="center" vertical="center" shrinkToFit="1"/>
    </xf>
    <xf numFmtId="184" fontId="35" fillId="0" borderId="2" xfId="6" applyFont="1" applyBorder="1" applyAlignment="1">
      <alignment horizontal="center" vertical="center" shrinkToFit="1"/>
    </xf>
    <xf numFmtId="184" fontId="35" fillId="0" borderId="4" xfId="6" applyFont="1" applyBorder="1" applyAlignment="1">
      <alignment horizontal="center" vertical="center" shrinkToFit="1"/>
    </xf>
    <xf numFmtId="0" fontId="35" fillId="0" borderId="9" xfId="0" applyFont="1" applyBorder="1" applyAlignment="1">
      <alignment horizontal="center" vertical="center" shrinkToFit="1"/>
    </xf>
    <xf numFmtId="0" fontId="35" fillId="0" borderId="10" xfId="0" applyFont="1" applyBorder="1" applyAlignment="1">
      <alignment horizontal="center" vertical="center" shrinkToFit="1"/>
    </xf>
    <xf numFmtId="0" fontId="35" fillId="0" borderId="37" xfId="0" applyFont="1" applyBorder="1" applyAlignment="1">
      <alignment horizontal="center" vertical="center" shrinkToFit="1"/>
    </xf>
    <xf numFmtId="0" fontId="35" fillId="0" borderId="28" xfId="0" applyFont="1" applyBorder="1" applyAlignment="1">
      <alignment horizontal="center" vertical="center" shrinkToFit="1"/>
    </xf>
    <xf numFmtId="0" fontId="35" fillId="0" borderId="29" xfId="0" applyFont="1" applyBorder="1" applyAlignment="1">
      <alignment horizontal="center" vertical="center" shrinkToFit="1"/>
    </xf>
    <xf numFmtId="0" fontId="35" fillId="0" borderId="30" xfId="0" applyFont="1" applyBorder="1" applyAlignment="1">
      <alignment horizontal="center" vertical="center" shrinkToFit="1"/>
    </xf>
    <xf numFmtId="0" fontId="35" fillId="0" borderId="6" xfId="0" applyFont="1" applyBorder="1" applyAlignment="1">
      <alignment horizontal="center" vertical="center" shrinkToFit="1"/>
    </xf>
    <xf numFmtId="0" fontId="35" fillId="0" borderId="2" xfId="0" applyFont="1" applyBorder="1" applyAlignment="1">
      <alignment horizontal="center" vertical="center" shrinkToFit="1"/>
    </xf>
    <xf numFmtId="0" fontId="35" fillId="0" borderId="25" xfId="0" applyFont="1" applyBorder="1" applyAlignment="1">
      <alignment horizontal="center" vertical="center" shrinkToFit="1"/>
    </xf>
    <xf numFmtId="0" fontId="35" fillId="0" borderId="7" xfId="0" applyFont="1" applyBorder="1" applyAlignment="1">
      <alignment horizontal="center" vertical="center" shrinkToFit="1"/>
    </xf>
    <xf numFmtId="184" fontId="6" fillId="0" borderId="25" xfId="6" applyFont="1" applyBorder="1" applyAlignment="1">
      <alignment horizontal="center" vertical="center"/>
    </xf>
    <xf numFmtId="184" fontId="6" fillId="0" borderId="6" xfId="6" applyFont="1" applyBorder="1" applyAlignment="1">
      <alignment horizontal="center" vertical="center"/>
    </xf>
    <xf numFmtId="184" fontId="6" fillId="0" borderId="7" xfId="6" applyFont="1" applyBorder="1" applyAlignment="1">
      <alignment horizontal="center" vertical="center"/>
    </xf>
    <xf numFmtId="184" fontId="6" fillId="0" borderId="24" xfId="6" applyFont="1" applyBorder="1" applyAlignment="1">
      <alignment horizontal="center" vertical="center"/>
    </xf>
    <xf numFmtId="184" fontId="6" fillId="0" borderId="2" xfId="6" applyFont="1" applyBorder="1" applyAlignment="1">
      <alignment horizontal="center" vertical="center"/>
    </xf>
    <xf numFmtId="184" fontId="6" fillId="0" borderId="4" xfId="6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27" fillId="0" borderId="13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40" xfId="0" applyFont="1" applyBorder="1" applyAlignment="1">
      <alignment horizontal="center"/>
    </xf>
    <xf numFmtId="0" fontId="35" fillId="0" borderId="25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184" fontId="35" fillId="0" borderId="24" xfId="6" applyFont="1" applyBorder="1" applyAlignment="1">
      <alignment horizontal="center" vertical="center"/>
    </xf>
    <xf numFmtId="184" fontId="35" fillId="0" borderId="2" xfId="6" applyFont="1" applyBorder="1" applyAlignment="1">
      <alignment horizontal="center" vertical="center"/>
    </xf>
    <xf numFmtId="184" fontId="35" fillId="0" borderId="4" xfId="6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 wrapText="1" shrinkToFit="1"/>
    </xf>
    <xf numFmtId="0" fontId="35" fillId="0" borderId="4" xfId="0" applyFont="1" applyBorder="1" applyAlignment="1">
      <alignment horizontal="center" vertical="center" shrinkToFit="1"/>
    </xf>
    <xf numFmtId="0" fontId="35" fillId="0" borderId="2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4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shrinkToFit="1"/>
    </xf>
  </cellXfs>
  <cellStyles count="16">
    <cellStyle name="쉼표 [0]" xfId="1" builtinId="6"/>
    <cellStyle name="쉼표 [0] 2" xfId="2"/>
    <cellStyle name="쉼표 [0]_09유통" xfId="3"/>
    <cellStyle name="쉼표 [0]_50-09 유통 금융 보험 및 기타서비스" xfId="4"/>
    <cellStyle name="콤마 [0]_8.수출입통관실적" xfId="5"/>
    <cellStyle name="콤마 [0]_해안선및도서" xfId="6"/>
    <cellStyle name="콤마 [0]_해안선및도서 2" xfId="7"/>
    <cellStyle name="콤마_해안선및도서" xfId="8"/>
    <cellStyle name="표준" xfId="0" builtinId="0"/>
    <cellStyle name="표준 3" xfId="9"/>
    <cellStyle name="표준 4" xfId="10"/>
    <cellStyle name="표준 5" xfId="11"/>
    <cellStyle name="표준_09유통" xfId="12"/>
    <cellStyle name="표준_48-09 유통 금융 보험 및 기타서비스" xfId="13"/>
    <cellStyle name="표준_50-09 유통 금융 보험 및 기타서비스" xfId="14"/>
    <cellStyle name="표준_한국무역협회경기지부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gnt\project\WINDOWS\&#48148;&#53461;%20&#54868;&#47732;\LG_CALTEX\LG_CALTEX\&#49888;&#44368;&#49885;&#44060;&#51064;\01&#44144;&#47000;&#49440;&#44204;&#51201;\SECL_HYCO\DCS&#44204;&#51201;\cs1000\DEC_DHDSR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4788;&#49689;\38&#54924;&#51456;&#48708;\3&#44608;&#44600;&#54872;\97&#51452;&#48124;&#54869;&#51221;\97&#51452;&#48124;&#46321;&#47197;&#51064;&#44396;&#53685;&#44228;&#48372;&#44256;&#49436;(&#51064;&#49604;&#49548;&#51228;&#44277;&#50857;)\&#54252;&#523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견적서"/>
      <sheetName val="서울청"/>
      <sheetName val="이직현황"/>
      <sheetName val="이직자명단"/>
      <sheetName val="총괄"/>
      <sheetName val="해군-1"/>
      <sheetName val="공군-1"/>
      <sheetName val="총괄(직)"/>
      <sheetName val="해군(직)계"/>
      <sheetName val="공군(직)계"/>
      <sheetName val="03년도 계획"/>
      <sheetName val="전년 대비"/>
      <sheetName val="공군본부"/>
      <sheetName val="1전비"/>
      <sheetName val="10전비"/>
      <sheetName val="10전비(손보)"/>
      <sheetName val="17전비"/>
      <sheetName val="19전비"/>
      <sheetName val="20전비"/>
      <sheetName val="20전비(손보)"/>
      <sheetName val="7항공통신전대"/>
      <sheetName val="작전사"/>
      <sheetName val="30단"/>
      <sheetName val="30단-1"/>
      <sheetName val="30단(손보)"/>
      <sheetName val="30단(손보) (2)"/>
      <sheetName val="방포사"/>
      <sheetName val="방포사-1"/>
      <sheetName val="방포사-2"/>
      <sheetName val="방포사(손보)"/>
      <sheetName val="방포사(손보) (2)"/>
      <sheetName val="3통신52대대"/>
      <sheetName val="3통신70대대"/>
      <sheetName val="73기상전대"/>
      <sheetName val="장교"/>
      <sheetName val="준사관"/>
      <sheetName val="부사관"/>
      <sheetName val="군무원"/>
      <sheetName val="간부현황"/>
      <sheetName val="출타간부"/>
      <sheetName val="XL4Poppy"/>
      <sheetName val="XL4Poppy (2)"/>
      <sheetName val="XL4Poppy (3)"/>
      <sheetName val="이렇게쓰자!"/>
      <sheetName val="휴가증출력"/>
      <sheetName val="증명서발급대장"/>
      <sheetName val="집결지코드"/>
      <sheetName val="TMO도표"/>
      <sheetName val="급지"/>
      <sheetName val="--------"/>
      <sheetName val="Recovered_Sheet1"/>
      <sheetName val="Recovered_Sheet2"/>
      <sheetName val="1일자"/>
      <sheetName val="2일자"/>
      <sheetName val="3일자"/>
      <sheetName val="4일자"/>
      <sheetName val="5일자"/>
      <sheetName val="6일자"/>
      <sheetName val="7일자"/>
      <sheetName val="8일자"/>
      <sheetName val="9일자"/>
      <sheetName val="10일자"/>
      <sheetName val="11일자"/>
      <sheetName val="12일자"/>
      <sheetName val="13일자"/>
      <sheetName val="14일자"/>
      <sheetName val="15일자"/>
      <sheetName val="16일자"/>
      <sheetName val="17일자"/>
      <sheetName val="18일자"/>
      <sheetName val="19일자"/>
      <sheetName val="20일자"/>
      <sheetName val="21일자"/>
      <sheetName val="22일자"/>
      <sheetName val="23일자"/>
      <sheetName val="24일자"/>
      <sheetName val="25일자"/>
      <sheetName val="_견적서"/>
      <sheetName val="Cumene"/>
      <sheetName val="P&amp;A"/>
      <sheetName val="BPA"/>
      <sheetName val="CPB"/>
      <sheetName val="변동비"/>
      <sheetName val="감가상각비"/>
      <sheetName val="VXXXXXXX"/>
      <sheetName val="장기투자 계획및 예산"/>
      <sheetName val="장기투자 계획 항목별 내용"/>
      <sheetName val="Module1"/>
      <sheetName val="Beforesyy"/>
      <sheetName val="XXXXXX"/>
      <sheetName val="VXXXXX"/>
      <sheetName val="4급 지로"/>
      <sheetName val="4급사원"/>
      <sheetName val="kift-bs"/>
      <sheetName val="kift-pl"/>
      <sheetName val="B2B-pl"/>
      <sheetName val="군포-pl"/>
      <sheetName val="양산-pl"/>
      <sheetName val="hift-pl"/>
      <sheetName val="KIFT세목-백만"/>
      <sheetName val="군포세목-백만"/>
      <sheetName val="양산세목-백만"/>
      <sheetName val="장성세목-백만"/>
      <sheetName val="KIFT세목-매출+일반"/>
      <sheetName val="KIFT세목"/>
      <sheetName val="b2b세목"/>
      <sheetName val="군포세목"/>
      <sheetName val="양산세목"/>
      <sheetName val="장성세목"/>
      <sheetName val="B2B2004비용"/>
      <sheetName val="B2B2005비용"/>
      <sheetName val="차입금상환계획"/>
      <sheetName val="이자비용"/>
      <sheetName val="지급보증료"/>
      <sheetName val="1팀매출2004"/>
      <sheetName val="1팀매출2005"/>
      <sheetName val="B2B매출2004"/>
      <sheetName val="B2B매출2005"/>
      <sheetName val="통신매출2004"/>
      <sheetName val="통신매출2005"/>
      <sheetName val="관리매출2004"/>
      <sheetName val="관리매출2005"/>
      <sheetName val="양산직영매출2004"/>
      <sheetName val="양산직영매출2005"/>
      <sheetName val="합의서"/>
      <sheetName val="월별목표"/>
      <sheetName val="중점추진업무"/>
      <sheetName val="감가상각"/>
      <sheetName val="RE9604"/>
      <sheetName val="내역"/>
      <sheetName val="UR2-Calculation"/>
      <sheetName val="금액집계"/>
      <sheetName val="0006_FLT_IR_NAME"/>
      <sheetName val="1월"/>
      <sheetName val="2월"/>
      <sheetName val="3월"/>
      <sheetName val="4월"/>
      <sheetName val="5월"/>
      <sheetName val="6월"/>
      <sheetName val="7월"/>
      <sheetName val="8월"/>
      <sheetName val="9월"/>
      <sheetName val="월별종합"/>
      <sheetName val="Chart1"/>
      <sheetName val="10월"/>
      <sheetName val="11월"/>
      <sheetName val="12월"/>
      <sheetName val="foxz"/>
      <sheetName val="8-31"/>
      <sheetName val="8-31(2)"/>
      <sheetName val="8-31(3)"/>
      <sheetName val="8-31(4)"/>
      <sheetName val="8-31(5)"/>
      <sheetName val="9-1"/>
      <sheetName val="9-23"/>
      <sheetName val="9-23(2)"/>
      <sheetName val="9-29(월말)"/>
      <sheetName val="9-29(공병)"/>
      <sheetName val="9-30"/>
      <sheetName val="pldt"/>
      <sheetName val="부대원명부(간부)"/>
      <sheetName val="Sheet2"/>
      <sheetName val="부대원명부(병)"/>
      <sheetName val="부대현황"/>
      <sheetName val="휴가급지"/>
      <sheetName val="군사특기"/>
      <sheetName val="계급별현황"/>
      <sheetName val="계급별현황 (2)"/>
      <sheetName val="처부별현황"/>
      <sheetName val="병휴가가넹"/>
      <sheetName val="Sheet1"/>
      <sheetName val="간부휴가가넹"/>
      <sheetName val="전역자"/>
      <sheetName val="아프냐"/>
      <sheetName val=""/>
      <sheetName val="신병100일위로휴가기간"/>
      <sheetName val="위로,청원휴가현황"/>
      <sheetName val="위로,청원휴가기간"/>
      <sheetName val="정기휴가현황"/>
      <sheetName val="연명부"/>
      <sheetName val="Sheet3"/>
      <sheetName val="07-29기 공개모집병 "/>
      <sheetName val="기초공"/>
      <sheetName val="기둥(원형)"/>
      <sheetName val="sugu95"/>
      <sheetName val="KMPTO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䑔MO도표"/>
      <sheetName val="BID"/>
      <sheetName val="휴가비,급량비"/>
      <sheetName val="I.설계조건"/>
      <sheetName val="교각계산"/>
      <sheetName val="부속동"/>
      <sheetName val="수량산출서"/>
      <sheetName val="총_"/>
      <sheetName val="재집"/>
      <sheetName val="직재"/>
      <sheetName val="_견적서1"/>
      <sheetName val="03년도_계획"/>
      <sheetName val="전년_대비"/>
      <sheetName val="30단(손보)_(2)"/>
      <sheetName val="방포사(손보)_(2)"/>
      <sheetName val="XL4Poppy_(2)"/>
      <sheetName val="XL4Poppy_(3)"/>
      <sheetName val="장기투자_계획및_예산"/>
      <sheetName val="장기투자_계획_항목별_내용"/>
      <sheetName val="4급_지로"/>
      <sheetName val="계급별현황_(2)"/>
      <sheetName val="07-29기_공개모집병_"/>
      <sheetName val="I_설계조건"/>
      <sheetName val="시약관리"/>
      <sheetName val="LEAD SHEET (K상각후회수율)"/>
      <sheetName val="forecasted_BS"/>
      <sheetName val="forecasted_IS"/>
      <sheetName val="_견적서2"/>
      <sheetName val="03년도_계획1"/>
      <sheetName val="전년_대비1"/>
      <sheetName val="30단(손보)_(2)1"/>
      <sheetName val="방포사(손보)_(2)1"/>
      <sheetName val="XL4Poppy_(2)1"/>
      <sheetName val="XL4Poppy_(3)1"/>
      <sheetName val="장기투자_계획및_예산1"/>
      <sheetName val="장기투자_계획_항목별_내용1"/>
      <sheetName val="4급_지로1"/>
      <sheetName val="계급별현황_(2)1"/>
      <sheetName val="07-29기_공개모집병_1"/>
      <sheetName val="I_설계조건1"/>
      <sheetName val="LEAD_SHEET_(K상각후회수율)"/>
      <sheetName val="일위대가"/>
      <sheetName val="Customer Databas"/>
      <sheetName val="공사개요"/>
      <sheetName val="118.세금과공과"/>
      <sheetName val="FRT_O"/>
      <sheetName val="FAB_I"/>
      <sheetName val="MC총괄표"/>
      <sheetName val="Assumptions"/>
      <sheetName val="소비자가"/>
      <sheetName val="ins"/>
      <sheetName val="재공수합"/>
      <sheetName val="2002년요약"/>
      <sheetName val="관계주식"/>
      <sheetName val="_x0000_È"/>
      <sheetName val="97년추정손익계산서"/>
      <sheetName val="기준자료"/>
      <sheetName val="첨부1"/>
      <sheetName val="SALES(FPL)"/>
      <sheetName val="일위대가목차"/>
      <sheetName val="설계조건"/>
      <sheetName val="Input"/>
      <sheetName val="차수"/>
      <sheetName val="유통망계획"/>
      <sheetName val="97년비품"/>
      <sheetName val="CVT산정"/>
      <sheetName val="Stop"/>
      <sheetName val="TEL"/>
      <sheetName val="Total"/>
      <sheetName val="Comps"/>
      <sheetName val="CAUDIT"/>
      <sheetName val="Table"/>
      <sheetName val="목차"/>
      <sheetName val="REF"/>
      <sheetName val="DATA(BAC)"/>
      <sheetName val="CAL"/>
      <sheetName val="기계내역"/>
      <sheetName val="공통가설"/>
      <sheetName val="4.경비 5.영업외수지"/>
      <sheetName val="DEC_DHDSR0"/>
      <sheetName val="ABUT수량-A1"/>
      <sheetName val="Sheet5"/>
      <sheetName val="PUMP"/>
      <sheetName val="1_當期시산표"/>
      <sheetName val="라이신_NML"/>
      <sheetName val="Proposal"/>
      <sheetName val="Inputs"/>
      <sheetName val="__FDSCACHE__"/>
      <sheetName val="WACC Poland"/>
      <sheetName val="WACC Korea"/>
      <sheetName val="Financial impact"/>
      <sheetName val="Sheet8"/>
      <sheetName val="Actual data"/>
      <sheetName val="견적서"/>
      <sheetName val="8월 부서별 관리판매비실적"/>
      <sheetName val="배부율"/>
      <sheetName val="전사요약"/>
      <sheetName val="전사_PL"/>
      <sheetName val="전사_배부전"/>
      <sheetName val="전사_배부후"/>
      <sheetName val="부서별"/>
      <sheetName val="공통비배부계획"/>
      <sheetName val="배부전"/>
      <sheetName val="부서별(배부후)_계획"/>
      <sheetName val="판매비계획_배부전"/>
      <sheetName val="누계(배부전)"/>
      <sheetName val="빙장비사양"/>
      <sheetName val="장비사양"/>
      <sheetName val="A(1)"/>
      <sheetName val="TS"/>
      <sheetName val="AA200"/>
      <sheetName val="Main"/>
      <sheetName val="XREF"/>
      <sheetName val="Staff Cost"/>
      <sheetName val="Analysis"/>
      <sheetName val="가수금대체"/>
      <sheetName val="제품예산"/>
      <sheetName val="제품별매출"/>
      <sheetName val="제품매출계획연간(04)"/>
      <sheetName val="CODE0"/>
      <sheetName val="손익분석"/>
      <sheetName val="기본자료(재직자)"/>
      <sheetName val="?È"/>
      <sheetName val="잡손실내역"/>
      <sheetName val="손익예상"/>
      <sheetName val="bs"/>
      <sheetName val="[DEC_DH_x0018_[DEC_DHDSR0.xls"/>
      <sheetName val="통신매신매004"/>
      <sheetName val="00000000"/>
      <sheetName val="현장관리비"/>
      <sheetName val="2-2.매출분석"/>
      <sheetName val="계산근거"/>
      <sheetName val="_È"/>
      <sheetName val="정산표"/>
      <sheetName val="채권한전"/>
      <sheetName val="원본"/>
      <sheetName val="갑지"/>
      <sheetName val="RM pallet(2)"/>
      <sheetName val="RM stafel(1)"/>
      <sheetName val="지급어음"/>
      <sheetName val="2004"/>
      <sheetName val="Bloomberg Paste"/>
      <sheetName val="Code"/>
      <sheetName val="직무리스트"/>
      <sheetName val="working"/>
      <sheetName val="총괄매출계획"/>
      <sheetName val="本部A3"/>
      <sheetName val="本部A2"/>
      <sheetName val="BS-E"/>
      <sheetName val="BS요약"/>
      <sheetName val="Bank charge"/>
      <sheetName val="MAR"/>
      <sheetName val="FEB"/>
      <sheetName val="하수급견적대비"/>
      <sheetName val="경비"/>
      <sheetName val="B737"/>
      <sheetName val="우편번호"/>
      <sheetName val="01월TTL"/>
      <sheetName val="한계원가"/>
      <sheetName val="변동인원"/>
      <sheetName val="97센_협"/>
      <sheetName val="WACC"/>
      <sheetName val="ALL"/>
      <sheetName val="Notes "/>
      <sheetName val="노임이"/>
      <sheetName val="갑지(추정)"/>
      <sheetName val="전체"/>
      <sheetName val="공사비집계"/>
      <sheetName val="평가데이터"/>
      <sheetName val="계정code"/>
      <sheetName val="LU"/>
      <sheetName val="기구표"/>
      <sheetName val="건물"/>
      <sheetName val="평가표"/>
      <sheetName val="교육결과"/>
      <sheetName val="PC"/>
      <sheetName val="총원"/>
      <sheetName val="Y-WORK"/>
      <sheetName val="매출"/>
      <sheetName val="Customize Your Purchase Order"/>
      <sheetName val="Purchase Order"/>
      <sheetName val="매입별세금계산서집계표"/>
      <sheetName val="신용카드"/>
      <sheetName val="1ST"/>
      <sheetName val="월별손익"/>
      <sheetName val="전체현황"/>
      <sheetName val="교각̼산"/>
      <sheetName val="Customer_Databas"/>
      <sheetName val="회사정보"/>
      <sheetName val="기준재고"/>
      <sheetName val="내역서"/>
      <sheetName val="#REF"/>
      <sheetName val="HR Final"/>
      <sheetName val="HR"/>
      <sheetName val="영업점별목표산출"/>
      <sheetName val="보증금"/>
      <sheetName val="Xylose-Aug"/>
      <sheetName val="History input"/>
      <sheetName val="Financial statements"/>
      <sheetName val="일위대가목록"/>
      <sheetName val="분류항목"/>
      <sheetName val="실행철강하도"/>
      <sheetName val="data"/>
      <sheetName val="CJE"/>
      <sheetName val="공문 "/>
      <sheetName val="환율change"/>
      <sheetName val="환율"/>
      <sheetName val="신전산소항목시산표(5월)"/>
      <sheetName val="97KJIST"/>
      <sheetName val="T6-6(2)"/>
      <sheetName val="HISTORICAL"/>
      <sheetName val="FORECASTING"/>
      <sheetName val="기초코드"/>
      <sheetName val="재무가정"/>
      <sheetName val="11월업적급(FIS)"/>
      <sheetName val="626TD(COLOR)"/>
      <sheetName val="2004년전체승무원"/>
      <sheetName val="DISTTB"/>
      <sheetName val="INOBTB"/>
      <sheetName val="Condition"/>
      <sheetName val="현금및예치금-기말"/>
      <sheetName val="96월경계 (2)"/>
      <sheetName val="수입"/>
      <sheetName val="분기별데이타"/>
      <sheetName val="월별데이타"/>
      <sheetName val="기타계열"/>
      <sheetName val="대출금-8"/>
      <sheetName val="Template"/>
      <sheetName val="부대대비"/>
      <sheetName val="냉연집계"/>
      <sheetName val="KY.LEE"/>
      <sheetName val="제조원가"/>
      <sheetName val="통장출금액"/>
      <sheetName val="목표세부명세"/>
      <sheetName val="위원회결의"/>
      <sheetName val="심사반합의체"/>
      <sheetName val="부의서"/>
      <sheetName val="이사회부의서"/>
      <sheetName val="계열재무"/>
      <sheetName val="여신담보현황"/>
      <sheetName val="여신 (2)"/>
      <sheetName val="담보"/>
      <sheetName val="손익영향"/>
      <sheetName val="재무현황요약"/>
      <sheetName val="실사요약"/>
      <sheetName val="실사요약수정"/>
      <sheetName val="회사현황(1)"/>
      <sheetName val="회사현황"/>
      <sheetName val="회사현황 (2)"/>
      <sheetName val="2001상반기"/>
      <sheetName val="재무현황"/>
      <sheetName val="승인신청서"/>
      <sheetName val="심사의견1"/>
      <sheetName val="PLarp"/>
      <sheetName val="월별생산"/>
      <sheetName val="설계내역서"/>
      <sheetName val="B767"/>
      <sheetName val="Assignment"/>
      <sheetName val="실행내역"/>
      <sheetName val="1-1"/>
      <sheetName val="QMCT"/>
      <sheetName val="6호기"/>
      <sheetName val="목표관리모델(누적)"/>
      <sheetName val="BUS제원1"/>
      <sheetName val="Variables"/>
      <sheetName val="기준정보"/>
      <sheetName val="재1"/>
      <sheetName val="pivot monthly"/>
      <sheetName val="Debt"/>
      <sheetName val="PILOT품"/>
      <sheetName val="M96현황-동아"/>
      <sheetName val="96제조"/>
      <sheetName val="Normal Case"/>
      <sheetName val="0-Basics"/>
      <sheetName val="Header"/>
      <sheetName val="sapactivexlhiddensheet"/>
      <sheetName val="일반관리1"/>
      <sheetName val="Data&amp;Result"/>
      <sheetName val="재고자산명세"/>
      <sheetName val="제조원가(확인)"/>
      <sheetName val="Control Sheet"/>
      <sheetName val="MARCsheet"/>
      <sheetName val="95WBS"/>
      <sheetName val="대비"/>
      <sheetName val="FAB별"/>
      <sheetName val="FACTOR"/>
      <sheetName val="차량구입"/>
      <sheetName val="MN2G"/>
      <sheetName val="데이타"/>
      <sheetName val="전기일위대가"/>
      <sheetName val="14-1.학교 총 개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/>
      <sheetData sheetId="89" refreshError="1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 refreshError="1"/>
      <sheetData sheetId="274" refreshError="1"/>
      <sheetData sheetId="275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/>
      <sheetData sheetId="283" refreshError="1"/>
      <sheetData sheetId="284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/>
      <sheetData sheetId="393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인구및세대"/>
      <sheetName val="2.국적별외국인 "/>
      <sheetName val="3.각세(외제)"/>
      <sheetName val="4.5세(외제)"/>
      <sheetName val="5.5세외국인"/>
      <sheetName val="6.각세말소자"/>
      <sheetName val="1-1포천-동별-인구및세대 "/>
      <sheetName val="2-1포천(각세)(외제)"/>
      <sheetName val="1_인구및세대"/>
      <sheetName val="2_국적별외국인_"/>
      <sheetName val="3_각세(외제)"/>
      <sheetName val="4_5세(외제)"/>
      <sheetName val="5_5세외국인"/>
      <sheetName val="6_각세말소자"/>
      <sheetName val="1-1포천-동별-인구및세대_"/>
      <sheetName val="1_인구및세대1"/>
      <sheetName val="2_국적별외국인_1"/>
      <sheetName val="3_각세(외제)1"/>
      <sheetName val="4_5세(외제)1"/>
      <sheetName val="5_5세외국인1"/>
      <sheetName val="6_각세말소자1"/>
      <sheetName val="1-1포천-동별-인구및세대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view="pageBreakPreview" zoomScaleNormal="100" zoomScaleSheetLayoutView="100" workbookViewId="0">
      <selection activeCell="F12" sqref="F12"/>
    </sheetView>
  </sheetViews>
  <sheetFormatPr defaultRowHeight="17.25"/>
  <cols>
    <col min="1" max="1" width="8.125" style="133" customWidth="1"/>
    <col min="2" max="7" width="9.5" style="133" customWidth="1"/>
    <col min="8" max="8" width="9.375" style="133" customWidth="1"/>
    <col min="9" max="13" width="9.5" style="133" customWidth="1"/>
    <col min="14" max="14" width="12.5" style="133" customWidth="1"/>
    <col min="15" max="16384" width="9" style="133"/>
  </cols>
  <sheetData>
    <row r="1" spans="1:14" s="94" customFormat="1" ht="24.95" customHeight="1">
      <c r="A1" s="314"/>
      <c r="B1" s="314"/>
      <c r="C1" s="314"/>
      <c r="D1" s="314"/>
      <c r="E1" s="314"/>
      <c r="F1" s="314"/>
      <c r="G1" s="314"/>
      <c r="H1" s="316" t="s">
        <v>78</v>
      </c>
      <c r="I1" s="316"/>
      <c r="J1" s="316"/>
      <c r="K1" s="316"/>
      <c r="L1" s="316"/>
      <c r="M1" s="316"/>
      <c r="N1" s="316"/>
    </row>
    <row r="2" spans="1:14" s="95" customFormat="1" ht="20.100000000000001" customHeight="1">
      <c r="A2" s="315" t="s">
        <v>262</v>
      </c>
      <c r="B2" s="315"/>
      <c r="C2" s="315"/>
      <c r="D2" s="315"/>
      <c r="E2" s="315"/>
      <c r="F2" s="315"/>
      <c r="G2" s="315"/>
      <c r="H2" s="315" t="s">
        <v>46</v>
      </c>
      <c r="I2" s="315"/>
      <c r="J2" s="315"/>
      <c r="K2" s="315"/>
      <c r="L2" s="315"/>
      <c r="M2" s="315"/>
      <c r="N2" s="315"/>
    </row>
    <row r="3" spans="1:14" s="98" customFormat="1" ht="20.100000000000001" customHeight="1" thickBot="1">
      <c r="A3" s="96" t="s">
        <v>36</v>
      </c>
      <c r="B3" s="97"/>
      <c r="C3" s="97"/>
      <c r="D3" s="96"/>
      <c r="E3" s="96"/>
      <c r="F3" s="96"/>
      <c r="G3" s="96"/>
      <c r="H3" s="96"/>
      <c r="I3" s="96"/>
      <c r="J3" s="96"/>
      <c r="K3" s="96"/>
      <c r="L3" s="96"/>
      <c r="M3" s="96"/>
      <c r="N3" s="97" t="s">
        <v>37</v>
      </c>
    </row>
    <row r="4" spans="1:14" s="106" customFormat="1" ht="21.95" customHeight="1" thickTop="1">
      <c r="A4" s="99"/>
      <c r="B4" s="100" t="s">
        <v>47</v>
      </c>
      <c r="C4" s="100"/>
      <c r="D4" s="101"/>
      <c r="E4" s="102" t="s">
        <v>48</v>
      </c>
      <c r="F4" s="100"/>
      <c r="G4" s="103"/>
      <c r="H4" s="104" t="s">
        <v>49</v>
      </c>
      <c r="I4" s="100"/>
      <c r="J4" s="100"/>
      <c r="K4" s="102" t="s">
        <v>50</v>
      </c>
      <c r="L4" s="100"/>
      <c r="M4" s="104"/>
      <c r="N4" s="105"/>
    </row>
    <row r="5" spans="1:14" s="106" customFormat="1" ht="21.95" customHeight="1">
      <c r="A5" s="319" t="s">
        <v>0</v>
      </c>
      <c r="B5" s="317" t="s">
        <v>51</v>
      </c>
      <c r="C5" s="318"/>
      <c r="D5" s="318"/>
      <c r="E5" s="107" t="s">
        <v>52</v>
      </c>
      <c r="F5" s="108"/>
      <c r="G5" s="109"/>
      <c r="H5" s="108" t="s">
        <v>53</v>
      </c>
      <c r="I5" s="108"/>
      <c r="J5" s="108"/>
      <c r="K5" s="107" t="s">
        <v>54</v>
      </c>
      <c r="L5" s="108"/>
      <c r="M5" s="108"/>
      <c r="N5" s="320" t="s">
        <v>56</v>
      </c>
    </row>
    <row r="6" spans="1:14" s="106" customFormat="1" ht="21.95" customHeight="1">
      <c r="A6" s="319"/>
      <c r="B6" s="110" t="s">
        <v>2</v>
      </c>
      <c r="C6" s="111" t="s">
        <v>55</v>
      </c>
      <c r="D6" s="112"/>
      <c r="E6" s="113" t="s">
        <v>2</v>
      </c>
      <c r="F6" s="111" t="s">
        <v>55</v>
      </c>
      <c r="G6" s="114"/>
      <c r="H6" s="101" t="s">
        <v>2</v>
      </c>
      <c r="I6" s="111" t="s">
        <v>55</v>
      </c>
      <c r="J6" s="109"/>
      <c r="K6" s="115" t="s">
        <v>2</v>
      </c>
      <c r="L6" s="111" t="s">
        <v>55</v>
      </c>
      <c r="M6" s="109"/>
      <c r="N6" s="320"/>
    </row>
    <row r="7" spans="1:14" s="106" customFormat="1" ht="21.95" customHeight="1">
      <c r="A7" s="116"/>
      <c r="B7" s="117"/>
      <c r="C7" s="110" t="s">
        <v>214</v>
      </c>
      <c r="D7" s="110" t="s">
        <v>3</v>
      </c>
      <c r="E7" s="118"/>
      <c r="F7" s="110" t="s">
        <v>213</v>
      </c>
      <c r="G7" s="119" t="s">
        <v>3</v>
      </c>
      <c r="I7" s="110" t="s">
        <v>213</v>
      </c>
      <c r="J7" s="110" t="s">
        <v>3</v>
      </c>
      <c r="K7" s="118"/>
      <c r="L7" s="110" t="s">
        <v>213</v>
      </c>
      <c r="M7" s="110" t="s">
        <v>3</v>
      </c>
      <c r="N7" s="118"/>
    </row>
    <row r="8" spans="1:14" s="106" customFormat="1" ht="21.95" customHeight="1">
      <c r="A8" s="120"/>
      <c r="B8" s="121" t="s">
        <v>57</v>
      </c>
      <c r="C8" s="121" t="s">
        <v>216</v>
      </c>
      <c r="D8" s="122" t="s">
        <v>218</v>
      </c>
      <c r="E8" s="121" t="s">
        <v>57</v>
      </c>
      <c r="F8" s="121" t="s">
        <v>215</v>
      </c>
      <c r="G8" s="122" t="s">
        <v>217</v>
      </c>
      <c r="H8" s="123" t="s">
        <v>57</v>
      </c>
      <c r="I8" s="121" t="s">
        <v>215</v>
      </c>
      <c r="J8" s="121" t="s">
        <v>217</v>
      </c>
      <c r="K8" s="121" t="s">
        <v>57</v>
      </c>
      <c r="L8" s="121" t="s">
        <v>215</v>
      </c>
      <c r="M8" s="121" t="s">
        <v>217</v>
      </c>
      <c r="N8" s="121"/>
    </row>
    <row r="9" spans="1:14" s="98" customFormat="1" ht="36" customHeight="1">
      <c r="A9" s="124">
        <v>2014</v>
      </c>
      <c r="B9" s="125">
        <v>4</v>
      </c>
      <c r="C9" s="126">
        <v>46559</v>
      </c>
      <c r="D9" s="126">
        <v>116255</v>
      </c>
      <c r="E9" s="126">
        <v>3</v>
      </c>
      <c r="F9" s="126">
        <v>21761</v>
      </c>
      <c r="G9" s="126">
        <v>71229</v>
      </c>
      <c r="H9" s="127">
        <v>0</v>
      </c>
      <c r="I9" s="127">
        <v>0</v>
      </c>
      <c r="J9" s="127">
        <v>0</v>
      </c>
      <c r="K9" s="127">
        <v>0</v>
      </c>
      <c r="L9" s="127">
        <v>0</v>
      </c>
      <c r="M9" s="127">
        <v>0</v>
      </c>
      <c r="N9" s="128">
        <v>2014</v>
      </c>
    </row>
    <row r="10" spans="1:14" s="98" customFormat="1" ht="36" customHeight="1">
      <c r="A10" s="124">
        <v>2015</v>
      </c>
      <c r="B10" s="125">
        <v>7</v>
      </c>
      <c r="C10" s="126">
        <v>46704</v>
      </c>
      <c r="D10" s="126">
        <v>116255</v>
      </c>
      <c r="E10" s="126">
        <v>3</v>
      </c>
      <c r="F10" s="126">
        <v>21761</v>
      </c>
      <c r="G10" s="126">
        <v>71229</v>
      </c>
      <c r="H10" s="127">
        <v>0</v>
      </c>
      <c r="I10" s="127">
        <v>0</v>
      </c>
      <c r="J10" s="127">
        <v>0</v>
      </c>
      <c r="K10" s="127">
        <v>0</v>
      </c>
      <c r="L10" s="127">
        <v>0</v>
      </c>
      <c r="M10" s="127">
        <v>0</v>
      </c>
      <c r="N10" s="128">
        <v>2015</v>
      </c>
    </row>
    <row r="11" spans="1:14" s="98" customFormat="1" ht="36" customHeight="1">
      <c r="A11" s="124">
        <v>2016</v>
      </c>
      <c r="B11" s="125">
        <v>7</v>
      </c>
      <c r="C11" s="126">
        <v>48315.82</v>
      </c>
      <c r="D11" s="126">
        <v>116254.25</v>
      </c>
      <c r="E11" s="126">
        <v>3</v>
      </c>
      <c r="F11" s="126">
        <v>21760.82</v>
      </c>
      <c r="G11" s="126">
        <v>71228.510000000009</v>
      </c>
      <c r="H11" s="127">
        <v>0</v>
      </c>
      <c r="I11" s="127">
        <v>0</v>
      </c>
      <c r="J11" s="127">
        <v>0</v>
      </c>
      <c r="K11" s="127">
        <v>0</v>
      </c>
      <c r="L11" s="127">
        <v>0</v>
      </c>
      <c r="M11" s="127">
        <v>0</v>
      </c>
      <c r="N11" s="128">
        <v>2016</v>
      </c>
    </row>
    <row r="12" spans="1:14" s="98" customFormat="1" ht="36" customHeight="1">
      <c r="A12" s="124">
        <v>2017</v>
      </c>
      <c r="B12" s="125">
        <v>5</v>
      </c>
      <c r="C12" s="126">
        <v>48360</v>
      </c>
      <c r="D12" s="126">
        <v>116256</v>
      </c>
      <c r="E12" s="126">
        <v>3</v>
      </c>
      <c r="F12" s="126">
        <v>21005</v>
      </c>
      <c r="G12" s="126">
        <v>71227</v>
      </c>
      <c r="H12" s="126">
        <v>0</v>
      </c>
      <c r="I12" s="127">
        <v>0</v>
      </c>
      <c r="J12" s="127">
        <v>0</v>
      </c>
      <c r="K12" s="127">
        <v>0</v>
      </c>
      <c r="L12" s="127">
        <v>0</v>
      </c>
      <c r="M12" s="127">
        <v>0</v>
      </c>
      <c r="N12" s="128">
        <v>2017</v>
      </c>
    </row>
    <row r="13" spans="1:14" s="98" customFormat="1" ht="36" customHeight="1">
      <c r="A13" s="124">
        <v>2018</v>
      </c>
      <c r="B13" s="125">
        <v>5</v>
      </c>
      <c r="C13" s="126">
        <v>48360</v>
      </c>
      <c r="D13" s="126">
        <v>116257</v>
      </c>
      <c r="E13" s="126">
        <v>3</v>
      </c>
      <c r="F13" s="126">
        <v>21005</v>
      </c>
      <c r="G13" s="126">
        <v>71227</v>
      </c>
      <c r="H13" s="126" t="s">
        <v>224</v>
      </c>
      <c r="I13" s="127" t="s">
        <v>224</v>
      </c>
      <c r="J13" s="127" t="s">
        <v>224</v>
      </c>
      <c r="K13" s="127" t="s">
        <v>224</v>
      </c>
      <c r="L13" s="127" t="s">
        <v>224</v>
      </c>
      <c r="M13" s="127" t="s">
        <v>224</v>
      </c>
      <c r="N13" s="128">
        <v>2018</v>
      </c>
    </row>
    <row r="14" spans="1:14" s="98" customFormat="1" ht="36" customHeight="1">
      <c r="A14" s="124">
        <v>2019</v>
      </c>
      <c r="B14" s="125">
        <v>5</v>
      </c>
      <c r="C14" s="126">
        <v>48569</v>
      </c>
      <c r="D14" s="126">
        <v>116254</v>
      </c>
      <c r="E14" s="126">
        <v>3</v>
      </c>
      <c r="F14" s="126">
        <v>21214</v>
      </c>
      <c r="G14" s="126">
        <v>71228</v>
      </c>
      <c r="H14" s="126">
        <v>0</v>
      </c>
      <c r="I14" s="127">
        <v>0</v>
      </c>
      <c r="J14" s="127">
        <v>0</v>
      </c>
      <c r="K14" s="127">
        <v>0</v>
      </c>
      <c r="L14" s="127">
        <v>0</v>
      </c>
      <c r="M14" s="127">
        <v>0</v>
      </c>
      <c r="N14" s="128">
        <v>2019</v>
      </c>
    </row>
    <row r="15" spans="1:14" s="98" customFormat="1" ht="36" customHeight="1">
      <c r="A15" s="124">
        <v>2020</v>
      </c>
      <c r="B15" s="125">
        <v>4</v>
      </c>
      <c r="C15" s="126">
        <v>52115</v>
      </c>
      <c r="D15" s="126">
        <v>107785</v>
      </c>
      <c r="E15" s="126">
        <v>2</v>
      </c>
      <c r="F15" s="126">
        <v>12289</v>
      </c>
      <c r="G15" s="126">
        <v>35742</v>
      </c>
      <c r="H15" s="126">
        <v>0</v>
      </c>
      <c r="I15" s="127">
        <v>0</v>
      </c>
      <c r="J15" s="127">
        <v>0</v>
      </c>
      <c r="K15" s="127">
        <v>0</v>
      </c>
      <c r="L15" s="127">
        <v>0</v>
      </c>
      <c r="M15" s="127">
        <v>0</v>
      </c>
      <c r="N15" s="128">
        <v>2020</v>
      </c>
    </row>
    <row r="16" spans="1:14" s="98" customFormat="1" ht="36" customHeight="1">
      <c r="A16" s="124">
        <v>2021</v>
      </c>
      <c r="B16" s="125">
        <v>5</v>
      </c>
      <c r="C16" s="126">
        <v>48360</v>
      </c>
      <c r="D16" s="126">
        <v>116257</v>
      </c>
      <c r="E16" s="126">
        <v>3</v>
      </c>
      <c r="F16" s="126">
        <v>21005</v>
      </c>
      <c r="G16" s="126">
        <v>71227</v>
      </c>
      <c r="H16" s="126">
        <v>0</v>
      </c>
      <c r="I16" s="127">
        <v>0</v>
      </c>
      <c r="J16" s="127">
        <v>0</v>
      </c>
      <c r="K16" s="127">
        <v>0</v>
      </c>
      <c r="L16" s="127">
        <v>0</v>
      </c>
      <c r="M16" s="127">
        <v>0</v>
      </c>
      <c r="N16" s="128">
        <v>2021</v>
      </c>
    </row>
    <row r="17" spans="1:14" s="98" customFormat="1" ht="36" customHeight="1">
      <c r="A17" s="124">
        <v>2022</v>
      </c>
      <c r="B17" s="125">
        <v>5</v>
      </c>
      <c r="C17" s="126">
        <v>48360</v>
      </c>
      <c r="D17" s="126">
        <v>116254</v>
      </c>
      <c r="E17" s="126">
        <v>3</v>
      </c>
      <c r="F17" s="126">
        <v>21005</v>
      </c>
      <c r="G17" s="126">
        <v>71229</v>
      </c>
      <c r="H17" s="126">
        <v>0</v>
      </c>
      <c r="I17" s="127">
        <v>0</v>
      </c>
      <c r="J17" s="127">
        <v>0</v>
      </c>
      <c r="K17" s="127">
        <v>0</v>
      </c>
      <c r="L17" s="127">
        <v>0</v>
      </c>
      <c r="M17" s="127">
        <v>0</v>
      </c>
      <c r="N17" s="128">
        <v>2022</v>
      </c>
    </row>
    <row r="18" spans="1:14" s="129" customFormat="1" ht="36" customHeight="1">
      <c r="A18" s="261">
        <v>2023</v>
      </c>
      <c r="B18" s="262">
        <v>5</v>
      </c>
      <c r="C18" s="263">
        <v>48360</v>
      </c>
      <c r="D18" s="263">
        <v>116255</v>
      </c>
      <c r="E18" s="263">
        <v>3</v>
      </c>
      <c r="F18" s="263">
        <v>21005</v>
      </c>
      <c r="G18" s="263">
        <v>71229</v>
      </c>
      <c r="H18" s="263">
        <v>0</v>
      </c>
      <c r="I18" s="264">
        <v>0</v>
      </c>
      <c r="J18" s="264">
        <v>0</v>
      </c>
      <c r="K18" s="264">
        <v>0</v>
      </c>
      <c r="L18" s="264">
        <v>0</v>
      </c>
      <c r="M18" s="264">
        <v>0</v>
      </c>
      <c r="N18" s="265">
        <v>2023</v>
      </c>
    </row>
    <row r="19" spans="1:14" s="130" customFormat="1" ht="14.1" customHeight="1">
      <c r="A19" s="130" t="s">
        <v>140</v>
      </c>
      <c r="B19" s="131"/>
      <c r="C19" s="131"/>
      <c r="N19" s="132" t="s">
        <v>139</v>
      </c>
    </row>
    <row r="20" spans="1:14" s="98" customFormat="1" ht="16.5" customHeight="1"/>
    <row r="21" spans="1:14" ht="14.45" customHeight="1"/>
    <row r="22" spans="1:14" ht="18" customHeight="1"/>
    <row r="23" spans="1:14" ht="14.45" customHeight="1"/>
    <row r="24" spans="1:14" ht="14.45" customHeight="1"/>
    <row r="25" spans="1:14" ht="14.45" customHeight="1"/>
    <row r="26" spans="1:14" ht="14.45" customHeight="1"/>
    <row r="27" spans="1:14" ht="18" customHeight="1"/>
    <row r="28" spans="1:14" ht="14.45" customHeight="1"/>
    <row r="29" spans="1:14" ht="14.45" customHeight="1"/>
    <row r="30" spans="1:14" ht="14.45" customHeight="1"/>
    <row r="31" spans="1:14" ht="14.45" customHeight="1"/>
    <row r="32" spans="1:14" ht="18" customHeight="1"/>
    <row r="33" ht="14.45" customHeight="1"/>
    <row r="34" ht="14.45" customHeight="1"/>
    <row r="35" ht="14.45" customHeight="1"/>
    <row r="36" ht="14.45" customHeight="1"/>
    <row r="37" ht="17.25" customHeight="1"/>
    <row r="38" ht="14.45" customHeight="1"/>
    <row r="39" ht="14.45" customHeight="1"/>
    <row r="40" ht="14.45" customHeight="1"/>
    <row r="41" ht="14.45" customHeight="1"/>
    <row r="42" ht="14.25" customHeight="1"/>
    <row r="43" ht="5.0999999999999996" customHeight="1"/>
    <row r="44" ht="18" customHeight="1"/>
    <row r="45" ht="15.75" customHeight="1"/>
  </sheetData>
  <mergeCells count="7">
    <mergeCell ref="A1:G1"/>
    <mergeCell ref="A2:G2"/>
    <mergeCell ref="H2:N2"/>
    <mergeCell ref="H1:N1"/>
    <mergeCell ref="B5:D5"/>
    <mergeCell ref="A5:A6"/>
    <mergeCell ref="N5:N6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25" orientation="portrait" r:id="rId1"/>
  <headerFooter alignWithMargins="0"/>
  <colBreaks count="1" manualBreakCount="1">
    <brk id="7" max="1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view="pageBreakPreview" zoomScaleSheetLayoutView="100" workbookViewId="0">
      <pane ySplit="7" topLeftCell="A8" activePane="bottomLeft" state="frozen"/>
      <selection pane="bottomLeft" activeCell="K15" sqref="K15"/>
    </sheetView>
  </sheetViews>
  <sheetFormatPr defaultRowHeight="20.25"/>
  <cols>
    <col min="1" max="1" width="8.875" style="134" customWidth="1"/>
    <col min="2" max="2" width="7.25" style="134" customWidth="1"/>
    <col min="3" max="7" width="11.875" style="134" customWidth="1"/>
    <col min="8" max="8" width="7.25" style="134" customWidth="1"/>
    <col min="9" max="10" width="11.875" style="134" customWidth="1"/>
    <col min="11" max="11" width="7.25" style="134" customWidth="1"/>
    <col min="12" max="13" width="11.875" style="134" customWidth="1"/>
    <col min="14" max="14" width="7.25" style="134" customWidth="1"/>
    <col min="15" max="16" width="11.875" style="134" customWidth="1"/>
    <col min="17" max="17" width="7.25" style="134" customWidth="1"/>
    <col min="18" max="19" width="11.875" style="134" customWidth="1"/>
    <col min="20" max="20" width="12.5" style="134" customWidth="1"/>
    <col min="21" max="16384" width="9" style="134"/>
  </cols>
  <sheetData>
    <row r="1" spans="1:20" s="95" customFormat="1" ht="20.100000000000001" customHeight="1">
      <c r="A1" s="321" t="s">
        <v>263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 t="s">
        <v>87</v>
      </c>
      <c r="O1" s="321"/>
      <c r="P1" s="321"/>
      <c r="Q1" s="321"/>
      <c r="R1" s="321"/>
      <c r="S1" s="321"/>
      <c r="T1" s="321"/>
    </row>
    <row r="2" spans="1:20" s="200" customFormat="1" ht="19.5" customHeight="1" thickBot="1">
      <c r="A2" s="198" t="s">
        <v>36</v>
      </c>
      <c r="B2" s="199"/>
      <c r="C2" s="199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9" t="s">
        <v>37</v>
      </c>
    </row>
    <row r="3" spans="1:20" s="206" customFormat="1" ht="21.95" customHeight="1" thickTop="1">
      <c r="A3" s="201"/>
      <c r="B3" s="326" t="s">
        <v>86</v>
      </c>
      <c r="C3" s="327"/>
      <c r="D3" s="328"/>
      <c r="E3" s="334" t="s">
        <v>240</v>
      </c>
      <c r="F3" s="327"/>
      <c r="G3" s="328"/>
      <c r="H3" s="322" t="s">
        <v>85</v>
      </c>
      <c r="I3" s="323"/>
      <c r="J3" s="323"/>
      <c r="K3" s="323"/>
      <c r="L3" s="323"/>
      <c r="M3" s="323"/>
      <c r="N3" s="202" t="s">
        <v>84</v>
      </c>
      <c r="O3" s="203"/>
      <c r="P3" s="203"/>
      <c r="Q3" s="204" t="s">
        <v>83</v>
      </c>
      <c r="R3" s="202"/>
      <c r="S3" s="202"/>
      <c r="T3" s="205"/>
    </row>
    <row r="4" spans="1:20" s="206" customFormat="1" ht="21.95" customHeight="1">
      <c r="A4" s="325" t="s">
        <v>0</v>
      </c>
      <c r="B4" s="329"/>
      <c r="C4" s="330"/>
      <c r="D4" s="331"/>
      <c r="E4" s="329"/>
      <c r="F4" s="330"/>
      <c r="G4" s="331"/>
      <c r="H4" s="207" t="s">
        <v>135</v>
      </c>
      <c r="I4" s="208"/>
      <c r="J4" s="208"/>
      <c r="K4" s="207" t="s">
        <v>136</v>
      </c>
      <c r="L4" s="208"/>
      <c r="M4" s="208"/>
      <c r="N4" s="208" t="s">
        <v>137</v>
      </c>
      <c r="O4" s="208"/>
      <c r="P4" s="208"/>
      <c r="Q4" s="209" t="s">
        <v>82</v>
      </c>
      <c r="R4" s="210"/>
      <c r="S4" s="210"/>
      <c r="T4" s="324" t="s">
        <v>80</v>
      </c>
    </row>
    <row r="5" spans="1:20" s="206" customFormat="1" ht="21.95" customHeight="1">
      <c r="A5" s="325"/>
      <c r="B5" s="211" t="s">
        <v>2</v>
      </c>
      <c r="C5" s="332" t="s">
        <v>81</v>
      </c>
      <c r="D5" s="333"/>
      <c r="E5" s="211" t="s">
        <v>2</v>
      </c>
      <c r="F5" s="332" t="s">
        <v>55</v>
      </c>
      <c r="G5" s="333"/>
      <c r="H5" s="212" t="s">
        <v>2</v>
      </c>
      <c r="I5" s="110" t="s">
        <v>238</v>
      </c>
      <c r="J5" s="110" t="s">
        <v>214</v>
      </c>
      <c r="K5" s="212" t="s">
        <v>2</v>
      </c>
      <c r="L5" s="110" t="s">
        <v>238</v>
      </c>
      <c r="M5" s="110" t="s">
        <v>214</v>
      </c>
      <c r="N5" s="213" t="s">
        <v>2</v>
      </c>
      <c r="O5" s="110" t="s">
        <v>238</v>
      </c>
      <c r="P5" s="110" t="s">
        <v>214</v>
      </c>
      <c r="Q5" s="214" t="s">
        <v>2</v>
      </c>
      <c r="R5" s="110" t="s">
        <v>214</v>
      </c>
      <c r="S5" s="211" t="s">
        <v>3</v>
      </c>
      <c r="T5" s="324"/>
    </row>
    <row r="6" spans="1:20" s="206" customFormat="1" ht="21.95" customHeight="1">
      <c r="A6" s="215"/>
      <c r="B6" s="216"/>
      <c r="C6" s="110" t="s">
        <v>214</v>
      </c>
      <c r="D6" s="110" t="s">
        <v>3</v>
      </c>
      <c r="E6" s="216"/>
      <c r="F6" s="110" t="s">
        <v>214</v>
      </c>
      <c r="G6" s="110" t="s">
        <v>3</v>
      </c>
      <c r="H6" s="217"/>
      <c r="I6" s="216"/>
      <c r="J6" s="216"/>
      <c r="K6" s="217"/>
      <c r="L6" s="216"/>
      <c r="M6" s="216"/>
      <c r="O6" s="216"/>
      <c r="P6" s="216"/>
      <c r="Q6" s="217"/>
      <c r="R6" s="216"/>
      <c r="S6" s="218"/>
      <c r="T6" s="217"/>
    </row>
    <row r="7" spans="1:20" s="206" customFormat="1" ht="21.95" customHeight="1">
      <c r="A7" s="219"/>
      <c r="B7" s="220" t="s">
        <v>79</v>
      </c>
      <c r="C7" s="121" t="s">
        <v>216</v>
      </c>
      <c r="D7" s="122" t="s">
        <v>218</v>
      </c>
      <c r="E7" s="220" t="s">
        <v>57</v>
      </c>
      <c r="F7" s="121" t="s">
        <v>216</v>
      </c>
      <c r="G7" s="122" t="s">
        <v>218</v>
      </c>
      <c r="H7" s="220" t="s">
        <v>79</v>
      </c>
      <c r="I7" s="121" t="s">
        <v>239</v>
      </c>
      <c r="J7" s="121" t="s">
        <v>216</v>
      </c>
      <c r="K7" s="220" t="s">
        <v>79</v>
      </c>
      <c r="L7" s="121" t="s">
        <v>239</v>
      </c>
      <c r="M7" s="121" t="s">
        <v>216</v>
      </c>
      <c r="N7" s="221" t="s">
        <v>79</v>
      </c>
      <c r="O7" s="121" t="s">
        <v>239</v>
      </c>
      <c r="P7" s="121" t="s">
        <v>216</v>
      </c>
      <c r="Q7" s="220" t="s">
        <v>79</v>
      </c>
      <c r="R7" s="121" t="s">
        <v>216</v>
      </c>
      <c r="S7" s="122" t="s">
        <v>218</v>
      </c>
      <c r="T7" s="220"/>
    </row>
    <row r="8" spans="1:20" s="200" customFormat="1" ht="34.5" customHeight="1">
      <c r="A8" s="222">
        <v>2014</v>
      </c>
      <c r="B8" s="226">
        <v>1</v>
      </c>
      <c r="C8" s="227">
        <v>24798</v>
      </c>
      <c r="D8" s="227">
        <v>45026</v>
      </c>
      <c r="E8" s="227" t="s">
        <v>241</v>
      </c>
      <c r="F8" s="227" t="s">
        <v>241</v>
      </c>
      <c r="G8" s="227" t="s">
        <v>241</v>
      </c>
      <c r="H8" s="223">
        <v>0</v>
      </c>
      <c r="I8" s="223">
        <v>0</v>
      </c>
      <c r="J8" s="223">
        <v>0</v>
      </c>
      <c r="K8" s="223">
        <v>0</v>
      </c>
      <c r="L8" s="223">
        <v>0</v>
      </c>
      <c r="M8" s="223">
        <v>0</v>
      </c>
      <c r="N8" s="223">
        <v>0</v>
      </c>
      <c r="O8" s="223">
        <v>0</v>
      </c>
      <c r="P8" s="223">
        <v>0</v>
      </c>
      <c r="Q8" s="223">
        <v>0</v>
      </c>
      <c r="R8" s="223">
        <v>0</v>
      </c>
      <c r="S8" s="223">
        <v>0</v>
      </c>
      <c r="T8" s="224">
        <v>2014</v>
      </c>
    </row>
    <row r="9" spans="1:20" s="200" customFormat="1" ht="34.5" customHeight="1">
      <c r="A9" s="222">
        <v>2015</v>
      </c>
      <c r="B9" s="226">
        <v>1</v>
      </c>
      <c r="C9" s="227">
        <v>24798</v>
      </c>
      <c r="D9" s="227">
        <v>45026</v>
      </c>
      <c r="E9" s="227" t="s">
        <v>241</v>
      </c>
      <c r="F9" s="227" t="s">
        <v>241</v>
      </c>
      <c r="G9" s="227" t="s">
        <v>241</v>
      </c>
      <c r="H9" s="223">
        <v>3</v>
      </c>
      <c r="I9" s="223">
        <v>145</v>
      </c>
      <c r="J9" s="223">
        <v>0</v>
      </c>
      <c r="K9" s="223">
        <v>3</v>
      </c>
      <c r="L9" s="223">
        <v>145</v>
      </c>
      <c r="M9" s="223">
        <v>0</v>
      </c>
      <c r="N9" s="223">
        <v>0</v>
      </c>
      <c r="O9" s="223">
        <v>0</v>
      </c>
      <c r="P9" s="223">
        <v>0</v>
      </c>
      <c r="Q9" s="223">
        <v>0</v>
      </c>
      <c r="R9" s="223">
        <v>0</v>
      </c>
      <c r="S9" s="223">
        <v>0</v>
      </c>
      <c r="T9" s="224">
        <v>2015</v>
      </c>
    </row>
    <row r="10" spans="1:20" s="200" customFormat="1" ht="34.5" customHeight="1">
      <c r="A10" s="222">
        <v>2016</v>
      </c>
      <c r="B10" s="226">
        <v>1</v>
      </c>
      <c r="C10" s="227">
        <v>24798</v>
      </c>
      <c r="D10" s="227">
        <v>45025.74</v>
      </c>
      <c r="E10" s="227" t="s">
        <v>241</v>
      </c>
      <c r="F10" s="227" t="s">
        <v>241</v>
      </c>
      <c r="G10" s="227" t="s">
        <v>241</v>
      </c>
      <c r="H10" s="223">
        <v>3</v>
      </c>
      <c r="I10" s="223">
        <v>145</v>
      </c>
      <c r="J10" s="223">
        <v>1757</v>
      </c>
      <c r="K10" s="223">
        <v>3</v>
      </c>
      <c r="L10" s="223">
        <v>145</v>
      </c>
      <c r="M10" s="223">
        <v>1757</v>
      </c>
      <c r="N10" s="223">
        <v>0</v>
      </c>
      <c r="O10" s="223">
        <v>0</v>
      </c>
      <c r="P10" s="223">
        <v>0</v>
      </c>
      <c r="Q10" s="223">
        <v>0</v>
      </c>
      <c r="R10" s="223">
        <v>0</v>
      </c>
      <c r="S10" s="223">
        <v>0</v>
      </c>
      <c r="T10" s="224">
        <v>2016</v>
      </c>
    </row>
    <row r="11" spans="1:20" s="200" customFormat="1" ht="34.5" customHeight="1">
      <c r="A11" s="222">
        <v>2017</v>
      </c>
      <c r="B11" s="226">
        <v>1</v>
      </c>
      <c r="C11" s="227">
        <v>24798</v>
      </c>
      <c r="D11" s="227">
        <v>45029</v>
      </c>
      <c r="E11" s="227" t="s">
        <v>241</v>
      </c>
      <c r="F11" s="227" t="s">
        <v>241</v>
      </c>
      <c r="G11" s="227" t="s">
        <v>241</v>
      </c>
      <c r="H11" s="223">
        <v>1</v>
      </c>
      <c r="I11" s="223">
        <v>43</v>
      </c>
      <c r="J11" s="223">
        <v>2557</v>
      </c>
      <c r="K11" s="223">
        <v>0</v>
      </c>
      <c r="L11" s="223">
        <v>0</v>
      </c>
      <c r="M11" s="223">
        <v>0</v>
      </c>
      <c r="N11" s="223">
        <v>1</v>
      </c>
      <c r="O11" s="223">
        <v>43</v>
      </c>
      <c r="P11" s="223">
        <v>2557</v>
      </c>
      <c r="Q11" s="223">
        <v>0</v>
      </c>
      <c r="R11" s="223">
        <v>0</v>
      </c>
      <c r="S11" s="223">
        <v>0</v>
      </c>
      <c r="T11" s="224">
        <v>2017</v>
      </c>
    </row>
    <row r="12" spans="1:20" s="200" customFormat="1" ht="34.5" customHeight="1">
      <c r="A12" s="222">
        <v>2018</v>
      </c>
      <c r="B12" s="226">
        <v>1</v>
      </c>
      <c r="C12" s="227">
        <v>24798</v>
      </c>
      <c r="D12" s="227">
        <v>45030</v>
      </c>
      <c r="E12" s="227" t="s">
        <v>241</v>
      </c>
      <c r="F12" s="227" t="s">
        <v>241</v>
      </c>
      <c r="G12" s="227" t="s">
        <v>241</v>
      </c>
      <c r="H12" s="223">
        <v>1</v>
      </c>
      <c r="I12" s="223">
        <v>43</v>
      </c>
      <c r="J12" s="223">
        <v>2557</v>
      </c>
      <c r="K12" s="223" t="s">
        <v>224</v>
      </c>
      <c r="L12" s="223" t="s">
        <v>224</v>
      </c>
      <c r="M12" s="223" t="s">
        <v>224</v>
      </c>
      <c r="N12" s="223">
        <v>1</v>
      </c>
      <c r="O12" s="223">
        <v>43</v>
      </c>
      <c r="P12" s="223">
        <v>2557</v>
      </c>
      <c r="Q12" s="223" t="s">
        <v>224</v>
      </c>
      <c r="R12" s="223" t="s">
        <v>224</v>
      </c>
      <c r="S12" s="223" t="s">
        <v>224</v>
      </c>
      <c r="T12" s="224">
        <v>2018</v>
      </c>
    </row>
    <row r="13" spans="1:20" s="200" customFormat="1" ht="34.5" customHeight="1">
      <c r="A13" s="222">
        <v>2019</v>
      </c>
      <c r="B13" s="226">
        <v>1</v>
      </c>
      <c r="C13" s="227">
        <v>24798</v>
      </c>
      <c r="D13" s="227">
        <v>45026</v>
      </c>
      <c r="E13" s="227" t="s">
        <v>241</v>
      </c>
      <c r="F13" s="227" t="s">
        <v>241</v>
      </c>
      <c r="G13" s="227" t="s">
        <v>241</v>
      </c>
      <c r="H13" s="223">
        <v>1</v>
      </c>
      <c r="I13" s="223">
        <v>43</v>
      </c>
      <c r="J13" s="223">
        <v>2557</v>
      </c>
      <c r="K13" s="223">
        <v>0</v>
      </c>
      <c r="L13" s="223">
        <v>0</v>
      </c>
      <c r="M13" s="223">
        <v>0</v>
      </c>
      <c r="N13" s="223">
        <v>1</v>
      </c>
      <c r="O13" s="223">
        <v>43</v>
      </c>
      <c r="P13" s="223">
        <v>2557</v>
      </c>
      <c r="Q13" s="223">
        <v>0</v>
      </c>
      <c r="R13" s="223">
        <v>0</v>
      </c>
      <c r="S13" s="223">
        <v>0</v>
      </c>
      <c r="T13" s="224">
        <v>2019</v>
      </c>
    </row>
    <row r="14" spans="1:20" s="200" customFormat="1" ht="34.5" customHeight="1">
      <c r="A14" s="222">
        <v>2020</v>
      </c>
      <c r="B14" s="226">
        <v>1</v>
      </c>
      <c r="C14" s="227">
        <v>24798</v>
      </c>
      <c r="D14" s="227">
        <v>46411</v>
      </c>
      <c r="E14" s="227" t="s">
        <v>141</v>
      </c>
      <c r="F14" s="227" t="s">
        <v>141</v>
      </c>
      <c r="G14" s="227" t="s">
        <v>141</v>
      </c>
      <c r="H14" s="223">
        <v>0</v>
      </c>
      <c r="I14" s="223">
        <v>0</v>
      </c>
      <c r="J14" s="223">
        <v>0</v>
      </c>
      <c r="K14" s="223">
        <v>0</v>
      </c>
      <c r="L14" s="223">
        <v>0</v>
      </c>
      <c r="M14" s="223">
        <v>0</v>
      </c>
      <c r="N14" s="223">
        <v>0</v>
      </c>
      <c r="O14" s="223">
        <v>0</v>
      </c>
      <c r="P14" s="223">
        <v>0</v>
      </c>
      <c r="Q14" s="223">
        <v>1</v>
      </c>
      <c r="R14" s="223">
        <v>15028</v>
      </c>
      <c r="S14" s="223">
        <v>25632</v>
      </c>
      <c r="T14" s="224">
        <v>2020</v>
      </c>
    </row>
    <row r="15" spans="1:20" s="200" customFormat="1" ht="34.5" customHeight="1">
      <c r="A15" s="222">
        <v>2021</v>
      </c>
      <c r="B15" s="226">
        <v>1</v>
      </c>
      <c r="C15" s="227">
        <v>24798</v>
      </c>
      <c r="D15" s="227">
        <v>45030</v>
      </c>
      <c r="E15" s="223">
        <v>0</v>
      </c>
      <c r="F15" s="223">
        <v>0</v>
      </c>
      <c r="G15" s="223">
        <v>0</v>
      </c>
      <c r="H15" s="223">
        <v>1</v>
      </c>
      <c r="I15" s="223">
        <v>43</v>
      </c>
      <c r="J15" s="223">
        <v>2557</v>
      </c>
      <c r="K15" s="223">
        <v>0</v>
      </c>
      <c r="L15" s="223">
        <v>0</v>
      </c>
      <c r="M15" s="223">
        <v>0</v>
      </c>
      <c r="N15" s="223">
        <v>1</v>
      </c>
      <c r="O15" s="223">
        <v>43</v>
      </c>
      <c r="P15" s="223">
        <v>2557</v>
      </c>
      <c r="Q15" s="223">
        <v>0</v>
      </c>
      <c r="R15" s="223">
        <v>0</v>
      </c>
      <c r="S15" s="223">
        <v>0</v>
      </c>
      <c r="T15" s="224">
        <v>2021</v>
      </c>
    </row>
    <row r="16" spans="1:20" s="200" customFormat="1" ht="34.5" customHeight="1">
      <c r="A16" s="222">
        <v>2022</v>
      </c>
      <c r="B16" s="226">
        <v>1</v>
      </c>
      <c r="C16" s="227">
        <v>24798</v>
      </c>
      <c r="D16" s="227">
        <v>45026</v>
      </c>
      <c r="E16" s="223">
        <v>0</v>
      </c>
      <c r="F16" s="223">
        <v>0</v>
      </c>
      <c r="G16" s="223">
        <v>0</v>
      </c>
      <c r="H16" s="223">
        <v>1</v>
      </c>
      <c r="I16" s="223">
        <v>43</v>
      </c>
      <c r="J16" s="223">
        <v>2557</v>
      </c>
      <c r="K16" s="223">
        <v>0</v>
      </c>
      <c r="L16" s="223">
        <v>0</v>
      </c>
      <c r="M16" s="223">
        <v>0</v>
      </c>
      <c r="N16" s="223">
        <v>1</v>
      </c>
      <c r="O16" s="223">
        <v>43</v>
      </c>
      <c r="P16" s="223">
        <v>2557</v>
      </c>
      <c r="Q16" s="223">
        <v>0</v>
      </c>
      <c r="R16" s="223">
        <v>0</v>
      </c>
      <c r="S16" s="223">
        <v>0</v>
      </c>
      <c r="T16" s="224">
        <v>2022</v>
      </c>
    </row>
    <row r="17" spans="1:20" s="225" customFormat="1" ht="34.5" customHeight="1">
      <c r="A17" s="266">
        <v>2023</v>
      </c>
      <c r="B17" s="267">
        <v>1</v>
      </c>
      <c r="C17" s="268">
        <v>24798</v>
      </c>
      <c r="D17" s="268">
        <v>45026</v>
      </c>
      <c r="E17" s="255">
        <v>0</v>
      </c>
      <c r="F17" s="255">
        <v>0</v>
      </c>
      <c r="G17" s="255">
        <v>0</v>
      </c>
      <c r="H17" s="269">
        <v>1</v>
      </c>
      <c r="I17" s="269">
        <v>43</v>
      </c>
      <c r="J17" s="269">
        <v>2557</v>
      </c>
      <c r="K17" s="269">
        <v>0</v>
      </c>
      <c r="L17" s="269">
        <v>0</v>
      </c>
      <c r="M17" s="269">
        <v>0</v>
      </c>
      <c r="N17" s="269">
        <v>1</v>
      </c>
      <c r="O17" s="269">
        <v>43</v>
      </c>
      <c r="P17" s="269">
        <v>2557</v>
      </c>
      <c r="Q17" s="269">
        <v>0</v>
      </c>
      <c r="R17" s="269">
        <v>0</v>
      </c>
      <c r="S17" s="269">
        <v>0</v>
      </c>
      <c r="T17" s="270">
        <v>2023</v>
      </c>
    </row>
    <row r="18" spans="1:20" s="228" customFormat="1" ht="14.1" customHeight="1">
      <c r="A18" s="228" t="s">
        <v>140</v>
      </c>
      <c r="B18" s="229"/>
      <c r="C18" s="229"/>
      <c r="T18" s="230" t="s">
        <v>139</v>
      </c>
    </row>
    <row r="19" spans="1:20" ht="16.5" customHeight="1"/>
    <row r="20" spans="1:20" ht="14.45" customHeight="1"/>
    <row r="21" spans="1:20" ht="18" customHeight="1"/>
    <row r="22" spans="1:20" ht="14.45" customHeight="1"/>
    <row r="23" spans="1:20" ht="14.45" customHeight="1"/>
    <row r="24" spans="1:20" ht="14.45" customHeight="1"/>
    <row r="25" spans="1:20" ht="14.45" customHeight="1"/>
    <row r="26" spans="1:20" ht="18" customHeight="1"/>
    <row r="27" spans="1:20" ht="14.45" customHeight="1"/>
    <row r="28" spans="1:20" ht="14.45" customHeight="1"/>
    <row r="29" spans="1:20" ht="14.45" customHeight="1"/>
    <row r="30" spans="1:20" ht="14.45" customHeight="1"/>
    <row r="31" spans="1:20" ht="18" customHeight="1"/>
    <row r="32" spans="1:20" ht="14.45" customHeight="1"/>
    <row r="33" ht="14.45" customHeight="1"/>
    <row r="34" ht="14.45" customHeight="1"/>
    <row r="35" ht="14.45" customHeight="1"/>
    <row r="36" ht="17.25" customHeight="1"/>
    <row r="37" ht="14.45" customHeight="1"/>
    <row r="38" ht="14.45" customHeight="1"/>
    <row r="39" ht="14.45" customHeight="1"/>
    <row r="40" ht="14.45" customHeight="1"/>
    <row r="41" ht="14.25" customHeight="1"/>
    <row r="42" ht="5.0999999999999996" customHeight="1"/>
    <row r="43" ht="18" customHeight="1"/>
    <row r="44" ht="15.75" customHeight="1"/>
  </sheetData>
  <mergeCells count="9">
    <mergeCell ref="A1:M1"/>
    <mergeCell ref="N1:T1"/>
    <mergeCell ref="H3:M3"/>
    <mergeCell ref="T4:T5"/>
    <mergeCell ref="A4:A5"/>
    <mergeCell ref="B3:D4"/>
    <mergeCell ref="C5:D5"/>
    <mergeCell ref="E3:G4"/>
    <mergeCell ref="F5:G5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25" orientation="portrait" r:id="rId1"/>
  <headerFooter alignWithMargins="0"/>
  <colBreaks count="1" manualBreakCount="1">
    <brk id="1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view="pageBreakPreview" zoomScale="85" zoomScaleNormal="100" zoomScaleSheetLayoutView="85" workbookViewId="0">
      <selection activeCell="O14" sqref="O14"/>
    </sheetView>
  </sheetViews>
  <sheetFormatPr defaultRowHeight="17.25"/>
  <cols>
    <col min="1" max="1" width="10.875" style="53" customWidth="1"/>
    <col min="2" max="2" width="8.25" style="53" customWidth="1"/>
    <col min="3" max="3" width="8.875" style="53" customWidth="1"/>
    <col min="4" max="4" width="8.375" style="53" customWidth="1"/>
    <col min="5" max="5" width="8.25" style="53" customWidth="1"/>
    <col min="6" max="6" width="17.25" style="53" customWidth="1"/>
    <col min="7" max="7" width="12.25" style="53" customWidth="1"/>
    <col min="8" max="8" width="12.375" style="53" hidden="1" customWidth="1"/>
    <col min="9" max="9" width="12.25" style="53" customWidth="1"/>
    <col min="10" max="10" width="12.375" style="53" customWidth="1"/>
    <col min="11" max="11" width="8.25" style="249" customWidth="1"/>
    <col min="12" max="12" width="9.25" style="53" customWidth="1"/>
    <col min="13" max="13" width="13.25" style="53" customWidth="1"/>
    <col min="14" max="15" width="11.875" style="53" customWidth="1"/>
    <col min="16" max="17" width="12.625" style="53" customWidth="1"/>
    <col min="18" max="18" width="11.625" style="53" customWidth="1"/>
    <col min="19" max="19" width="15.125" style="53" hidden="1" customWidth="1"/>
    <col min="20" max="20" width="15.125" style="53" bestFit="1" customWidth="1"/>
    <col min="21" max="21" width="15.125" style="53" customWidth="1"/>
    <col min="22" max="22" width="13.75" style="53" customWidth="1"/>
    <col min="23" max="16384" width="9" style="53"/>
  </cols>
  <sheetData>
    <row r="1" spans="1:22" s="135" customFormat="1" ht="20.100000000000001" customHeight="1">
      <c r="A1" s="335" t="s">
        <v>165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 t="s">
        <v>166</v>
      </c>
      <c r="M1" s="335"/>
      <c r="N1" s="335"/>
      <c r="O1" s="335"/>
      <c r="P1" s="335"/>
      <c r="Q1" s="335"/>
      <c r="R1" s="335"/>
      <c r="S1" s="335"/>
      <c r="T1" s="335"/>
      <c r="U1" s="335"/>
      <c r="V1" s="335"/>
    </row>
    <row r="2" spans="1:22" s="138" customFormat="1" ht="20.100000000000001" customHeight="1" thickBot="1">
      <c r="A2" s="136" t="s">
        <v>38</v>
      </c>
      <c r="B2" s="136"/>
      <c r="C2" s="136"/>
      <c r="D2" s="136"/>
      <c r="E2" s="136"/>
      <c r="F2" s="136"/>
      <c r="G2" s="136"/>
      <c r="H2" s="136"/>
      <c r="I2" s="136"/>
      <c r="J2" s="136"/>
      <c r="K2" s="231"/>
      <c r="L2" s="136"/>
      <c r="M2" s="136"/>
      <c r="N2" s="136"/>
      <c r="O2" s="136"/>
      <c r="P2" s="136"/>
      <c r="Q2" s="136"/>
      <c r="V2" s="137" t="s">
        <v>103</v>
      </c>
    </row>
    <row r="3" spans="1:22" s="232" customFormat="1" ht="23.25" customHeight="1" thickTop="1">
      <c r="A3" s="339" t="s">
        <v>0</v>
      </c>
      <c r="B3" s="346" t="s">
        <v>4</v>
      </c>
      <c r="C3" s="346" t="s">
        <v>5</v>
      </c>
      <c r="D3" s="336" t="s">
        <v>167</v>
      </c>
      <c r="E3" s="337"/>
      <c r="F3" s="337"/>
      <c r="G3" s="337"/>
      <c r="H3" s="337"/>
      <c r="I3" s="337"/>
      <c r="J3" s="337"/>
      <c r="K3" s="338"/>
      <c r="L3" s="336" t="s">
        <v>151</v>
      </c>
      <c r="M3" s="337"/>
      <c r="N3" s="337"/>
      <c r="O3" s="337"/>
      <c r="P3" s="337"/>
      <c r="Q3" s="338"/>
      <c r="R3" s="347" t="s">
        <v>150</v>
      </c>
      <c r="S3" s="348"/>
      <c r="T3" s="348"/>
      <c r="U3" s="349"/>
      <c r="V3" s="341" t="s">
        <v>80</v>
      </c>
    </row>
    <row r="4" spans="1:22" s="232" customFormat="1" ht="23.25" customHeight="1">
      <c r="A4" s="319"/>
      <c r="B4" s="344"/>
      <c r="C4" s="344"/>
      <c r="D4" s="139" t="s">
        <v>100</v>
      </c>
      <c r="E4" s="139" t="s">
        <v>102</v>
      </c>
      <c r="F4" s="140" t="s">
        <v>157</v>
      </c>
      <c r="G4" s="141" t="s">
        <v>160</v>
      </c>
      <c r="H4" s="139" t="s">
        <v>6</v>
      </c>
      <c r="I4" s="139" t="s">
        <v>7</v>
      </c>
      <c r="J4" s="139" t="s">
        <v>120</v>
      </c>
      <c r="K4" s="142" t="s">
        <v>163</v>
      </c>
      <c r="L4" s="142" t="s">
        <v>100</v>
      </c>
      <c r="M4" s="142" t="s">
        <v>101</v>
      </c>
      <c r="N4" s="142" t="s">
        <v>122</v>
      </c>
      <c r="O4" s="233" t="s">
        <v>143</v>
      </c>
      <c r="P4" s="233" t="s">
        <v>145</v>
      </c>
      <c r="Q4" s="143" t="s">
        <v>142</v>
      </c>
      <c r="R4" s="143" t="s">
        <v>100</v>
      </c>
      <c r="S4" s="142" t="s">
        <v>99</v>
      </c>
      <c r="T4" s="142" t="s">
        <v>98</v>
      </c>
      <c r="U4" s="142" t="s">
        <v>242</v>
      </c>
      <c r="V4" s="342"/>
    </row>
    <row r="5" spans="1:22" s="237" customFormat="1" ht="23.25" customHeight="1">
      <c r="A5" s="319"/>
      <c r="B5" s="344" t="s">
        <v>1</v>
      </c>
      <c r="C5" s="146" t="s">
        <v>97</v>
      </c>
      <c r="D5" s="234"/>
      <c r="E5" s="144" t="s">
        <v>96</v>
      </c>
      <c r="F5" s="145" t="s">
        <v>158</v>
      </c>
      <c r="G5" s="146" t="s">
        <v>161</v>
      </c>
      <c r="H5" s="144" t="s">
        <v>95</v>
      </c>
      <c r="I5" s="144" t="s">
        <v>94</v>
      </c>
      <c r="J5" s="144" t="s">
        <v>121</v>
      </c>
      <c r="K5" s="146" t="s">
        <v>164</v>
      </c>
      <c r="L5" s="146"/>
      <c r="M5" s="146" t="s">
        <v>93</v>
      </c>
      <c r="N5" s="146" t="s">
        <v>123</v>
      </c>
      <c r="O5" s="235" t="s">
        <v>144</v>
      </c>
      <c r="P5" s="235" t="s">
        <v>144</v>
      </c>
      <c r="Q5" s="144" t="s">
        <v>153</v>
      </c>
      <c r="R5" s="236"/>
      <c r="S5" s="146" t="s">
        <v>148</v>
      </c>
      <c r="T5" s="146" t="s">
        <v>92</v>
      </c>
      <c r="U5" s="146" t="s">
        <v>243</v>
      </c>
      <c r="V5" s="342"/>
    </row>
    <row r="6" spans="1:22" s="232" customFormat="1" ht="23.25" customHeight="1">
      <c r="A6" s="340"/>
      <c r="B6" s="345"/>
      <c r="C6" s="238" t="s">
        <v>91</v>
      </c>
      <c r="D6" s="147" t="s">
        <v>155</v>
      </c>
      <c r="E6" s="239" t="s">
        <v>159</v>
      </c>
      <c r="F6" s="239" t="s">
        <v>156</v>
      </c>
      <c r="G6" s="147" t="s">
        <v>162</v>
      </c>
      <c r="H6" s="240" t="s">
        <v>8</v>
      </c>
      <c r="I6" s="241" t="s">
        <v>26</v>
      </c>
      <c r="J6" s="241" t="s">
        <v>91</v>
      </c>
      <c r="K6" s="241" t="s">
        <v>25</v>
      </c>
      <c r="L6" s="147" t="s">
        <v>88</v>
      </c>
      <c r="M6" s="147" t="s">
        <v>90</v>
      </c>
      <c r="N6" s="147" t="s">
        <v>124</v>
      </c>
      <c r="O6" s="147" t="s">
        <v>152</v>
      </c>
      <c r="P6" s="148" t="s">
        <v>89</v>
      </c>
      <c r="Q6" s="148" t="s">
        <v>154</v>
      </c>
      <c r="R6" s="148" t="s">
        <v>88</v>
      </c>
      <c r="S6" s="149" t="s">
        <v>149</v>
      </c>
      <c r="T6" s="149" t="s">
        <v>147</v>
      </c>
      <c r="U6" s="149" t="s">
        <v>244</v>
      </c>
      <c r="V6" s="343"/>
    </row>
    <row r="7" spans="1:22" s="138" customFormat="1" ht="48.95" customHeight="1">
      <c r="A7" s="242">
        <v>2014</v>
      </c>
      <c r="B7" s="243">
        <v>14</v>
      </c>
      <c r="C7" s="244">
        <v>0</v>
      </c>
      <c r="D7" s="244">
        <v>9</v>
      </c>
      <c r="E7" s="244">
        <v>3</v>
      </c>
      <c r="F7" s="244">
        <v>0</v>
      </c>
      <c r="G7" s="244">
        <v>4</v>
      </c>
      <c r="H7" s="244">
        <v>0</v>
      </c>
      <c r="I7" s="244">
        <v>2</v>
      </c>
      <c r="J7" s="244">
        <v>0</v>
      </c>
      <c r="K7" s="245">
        <v>0</v>
      </c>
      <c r="L7" s="243">
        <v>5</v>
      </c>
      <c r="M7" s="244">
        <v>3</v>
      </c>
      <c r="N7" s="244">
        <v>0</v>
      </c>
      <c r="O7" s="244">
        <v>2</v>
      </c>
      <c r="P7" s="244">
        <v>0</v>
      </c>
      <c r="Q7" s="244" t="s">
        <v>146</v>
      </c>
      <c r="R7" s="244">
        <v>0</v>
      </c>
      <c r="S7" s="244">
        <v>0</v>
      </c>
      <c r="T7" s="244">
        <v>0</v>
      </c>
      <c r="U7" s="244" t="s">
        <v>241</v>
      </c>
      <c r="V7" s="151">
        <v>2014</v>
      </c>
    </row>
    <row r="8" spans="1:22" s="138" customFormat="1" ht="48.95" customHeight="1">
      <c r="A8" s="242">
        <v>2015</v>
      </c>
      <c r="B8" s="243">
        <v>15</v>
      </c>
      <c r="C8" s="244">
        <v>0</v>
      </c>
      <c r="D8" s="244">
        <v>10</v>
      </c>
      <c r="E8" s="244">
        <v>3</v>
      </c>
      <c r="F8" s="244">
        <v>0</v>
      </c>
      <c r="G8" s="244">
        <v>4</v>
      </c>
      <c r="H8" s="244">
        <v>0</v>
      </c>
      <c r="I8" s="244">
        <v>2</v>
      </c>
      <c r="J8" s="244">
        <v>0</v>
      </c>
      <c r="K8" s="245">
        <v>1</v>
      </c>
      <c r="L8" s="243">
        <v>5</v>
      </c>
      <c r="M8" s="244">
        <v>3</v>
      </c>
      <c r="N8" s="244">
        <f>-O161</f>
        <v>0</v>
      </c>
      <c r="O8" s="244">
        <v>2</v>
      </c>
      <c r="P8" s="244">
        <v>0</v>
      </c>
      <c r="Q8" s="244" t="s">
        <v>146</v>
      </c>
      <c r="R8" s="244">
        <v>0</v>
      </c>
      <c r="S8" s="244">
        <v>0</v>
      </c>
      <c r="T8" s="244">
        <v>0</v>
      </c>
      <c r="U8" s="244" t="s">
        <v>241</v>
      </c>
      <c r="V8" s="151">
        <v>2015</v>
      </c>
    </row>
    <row r="9" spans="1:22" s="138" customFormat="1" ht="48.95" customHeight="1">
      <c r="A9" s="242">
        <v>2016</v>
      </c>
      <c r="B9" s="243">
        <v>14</v>
      </c>
      <c r="C9" s="244">
        <v>0</v>
      </c>
      <c r="D9" s="244">
        <v>9</v>
      </c>
      <c r="E9" s="244">
        <v>2</v>
      </c>
      <c r="F9" s="244">
        <v>0</v>
      </c>
      <c r="G9" s="244">
        <v>4</v>
      </c>
      <c r="H9" s="244">
        <v>0</v>
      </c>
      <c r="I9" s="244">
        <v>2</v>
      </c>
      <c r="J9" s="244">
        <v>0</v>
      </c>
      <c r="K9" s="245">
        <v>1</v>
      </c>
      <c r="L9" s="243">
        <v>5</v>
      </c>
      <c r="M9" s="244">
        <v>3</v>
      </c>
      <c r="N9" s="244">
        <v>0</v>
      </c>
      <c r="O9" s="244">
        <v>2</v>
      </c>
      <c r="P9" s="244">
        <v>0</v>
      </c>
      <c r="Q9" s="244" t="s">
        <v>146</v>
      </c>
      <c r="R9" s="244">
        <v>0</v>
      </c>
      <c r="S9" s="244">
        <v>0</v>
      </c>
      <c r="T9" s="244">
        <v>0</v>
      </c>
      <c r="U9" s="244" t="s">
        <v>241</v>
      </c>
      <c r="V9" s="151">
        <v>2016</v>
      </c>
    </row>
    <row r="10" spans="1:22" s="138" customFormat="1" ht="48.95" customHeight="1">
      <c r="A10" s="242">
        <v>2017</v>
      </c>
      <c r="B10" s="243">
        <v>14</v>
      </c>
      <c r="C10" s="244">
        <v>0</v>
      </c>
      <c r="D10" s="244">
        <v>9</v>
      </c>
      <c r="E10" s="244">
        <v>2</v>
      </c>
      <c r="F10" s="244">
        <v>0</v>
      </c>
      <c r="G10" s="244">
        <v>4</v>
      </c>
      <c r="H10" s="244">
        <v>0</v>
      </c>
      <c r="I10" s="244">
        <v>2</v>
      </c>
      <c r="J10" s="244">
        <v>0</v>
      </c>
      <c r="K10" s="245">
        <v>1</v>
      </c>
      <c r="L10" s="243">
        <v>5</v>
      </c>
      <c r="M10" s="244">
        <v>3</v>
      </c>
      <c r="N10" s="244">
        <v>0</v>
      </c>
      <c r="O10" s="244">
        <v>2</v>
      </c>
      <c r="P10" s="244">
        <v>0</v>
      </c>
      <c r="Q10" s="244" t="s">
        <v>146</v>
      </c>
      <c r="R10" s="244">
        <v>0</v>
      </c>
      <c r="S10" s="244">
        <v>0</v>
      </c>
      <c r="T10" s="244">
        <v>0</v>
      </c>
      <c r="U10" s="244" t="s">
        <v>241</v>
      </c>
      <c r="V10" s="151">
        <v>2017</v>
      </c>
    </row>
    <row r="11" spans="1:22" s="138" customFormat="1" ht="48.95" customHeight="1">
      <c r="A11" s="242">
        <v>2018</v>
      </c>
      <c r="B11" s="243">
        <v>14</v>
      </c>
      <c r="C11" s="244" t="s">
        <v>224</v>
      </c>
      <c r="D11" s="244">
        <v>9</v>
      </c>
      <c r="E11" s="244">
        <v>2</v>
      </c>
      <c r="F11" s="244" t="s">
        <v>224</v>
      </c>
      <c r="G11" s="244">
        <v>4</v>
      </c>
      <c r="H11" s="244" t="s">
        <v>224</v>
      </c>
      <c r="I11" s="244">
        <v>2</v>
      </c>
      <c r="J11" s="244" t="s">
        <v>224</v>
      </c>
      <c r="K11" s="245">
        <v>1</v>
      </c>
      <c r="L11" s="243">
        <v>5</v>
      </c>
      <c r="M11" s="244">
        <v>3</v>
      </c>
      <c r="N11" s="244" t="s">
        <v>224</v>
      </c>
      <c r="O11" s="244">
        <v>2</v>
      </c>
      <c r="P11" s="244" t="s">
        <v>224</v>
      </c>
      <c r="Q11" s="244" t="s">
        <v>224</v>
      </c>
      <c r="R11" s="244" t="s">
        <v>224</v>
      </c>
      <c r="S11" s="244" t="s">
        <v>224</v>
      </c>
      <c r="T11" s="244" t="s">
        <v>224</v>
      </c>
      <c r="U11" s="244" t="s">
        <v>241</v>
      </c>
      <c r="V11" s="151">
        <v>2018</v>
      </c>
    </row>
    <row r="12" spans="1:22" s="138" customFormat="1" ht="48.95" customHeight="1">
      <c r="A12" s="242">
        <v>2019</v>
      </c>
      <c r="B12" s="243">
        <v>14</v>
      </c>
      <c r="C12" s="244">
        <v>0</v>
      </c>
      <c r="D12" s="244">
        <v>9</v>
      </c>
      <c r="E12" s="244">
        <v>2</v>
      </c>
      <c r="F12" s="244">
        <v>0</v>
      </c>
      <c r="G12" s="244">
        <v>4</v>
      </c>
      <c r="H12" s="244">
        <v>0</v>
      </c>
      <c r="I12" s="244">
        <v>2</v>
      </c>
      <c r="J12" s="244">
        <v>0</v>
      </c>
      <c r="K12" s="245">
        <v>1</v>
      </c>
      <c r="L12" s="243">
        <v>5</v>
      </c>
      <c r="M12" s="244">
        <v>3</v>
      </c>
      <c r="N12" s="244">
        <v>0</v>
      </c>
      <c r="O12" s="244">
        <v>2</v>
      </c>
      <c r="P12" s="244">
        <v>0</v>
      </c>
      <c r="Q12" s="244">
        <v>0</v>
      </c>
      <c r="R12" s="244">
        <v>0</v>
      </c>
      <c r="S12" s="244">
        <v>0</v>
      </c>
      <c r="T12" s="244">
        <v>0</v>
      </c>
      <c r="U12" s="244" t="s">
        <v>241</v>
      </c>
      <c r="V12" s="151">
        <v>2019</v>
      </c>
    </row>
    <row r="13" spans="1:22" s="138" customFormat="1" ht="48.95" customHeight="1">
      <c r="A13" s="242">
        <v>2020</v>
      </c>
      <c r="B13" s="243">
        <v>14</v>
      </c>
      <c r="C13" s="244">
        <v>0</v>
      </c>
      <c r="D13" s="244">
        <v>9</v>
      </c>
      <c r="E13" s="244">
        <v>2</v>
      </c>
      <c r="F13" s="244">
        <v>0</v>
      </c>
      <c r="G13" s="244">
        <v>4</v>
      </c>
      <c r="H13" s="244">
        <v>0</v>
      </c>
      <c r="I13" s="244">
        <v>2</v>
      </c>
      <c r="J13" s="244">
        <v>0</v>
      </c>
      <c r="K13" s="245">
        <v>1</v>
      </c>
      <c r="L13" s="243">
        <v>5</v>
      </c>
      <c r="M13" s="244">
        <v>3</v>
      </c>
      <c r="N13" s="244">
        <v>0</v>
      </c>
      <c r="O13" s="244">
        <v>2</v>
      </c>
      <c r="P13" s="244">
        <v>0</v>
      </c>
      <c r="Q13" s="244">
        <v>0</v>
      </c>
      <c r="R13" s="244">
        <v>0</v>
      </c>
      <c r="S13" s="244">
        <v>0</v>
      </c>
      <c r="T13" s="244">
        <v>0</v>
      </c>
      <c r="U13" s="244" t="s">
        <v>141</v>
      </c>
      <c r="V13" s="151">
        <v>2020</v>
      </c>
    </row>
    <row r="14" spans="1:22" s="138" customFormat="1" ht="48.95" customHeight="1">
      <c r="A14" s="242">
        <v>2021</v>
      </c>
      <c r="B14" s="243">
        <v>14</v>
      </c>
      <c r="C14" s="244">
        <v>0</v>
      </c>
      <c r="D14" s="244">
        <v>9</v>
      </c>
      <c r="E14" s="244">
        <v>2</v>
      </c>
      <c r="F14" s="244">
        <v>0</v>
      </c>
      <c r="G14" s="244">
        <v>4</v>
      </c>
      <c r="H14" s="244">
        <v>0</v>
      </c>
      <c r="I14" s="244">
        <v>2</v>
      </c>
      <c r="J14" s="244">
        <v>0</v>
      </c>
      <c r="K14" s="245">
        <v>1</v>
      </c>
      <c r="L14" s="243">
        <v>5</v>
      </c>
      <c r="M14" s="244">
        <v>3</v>
      </c>
      <c r="N14" s="244">
        <v>0</v>
      </c>
      <c r="O14" s="244">
        <v>2</v>
      </c>
      <c r="P14" s="244">
        <v>0</v>
      </c>
      <c r="Q14" s="244">
        <v>0</v>
      </c>
      <c r="R14" s="244">
        <v>0</v>
      </c>
      <c r="S14" s="244">
        <v>0</v>
      </c>
      <c r="T14" s="244">
        <v>0</v>
      </c>
      <c r="U14" s="244">
        <v>0</v>
      </c>
      <c r="V14" s="151">
        <v>2021</v>
      </c>
    </row>
    <row r="15" spans="1:22" s="138" customFormat="1" ht="48.95" customHeight="1">
      <c r="A15" s="242">
        <v>2022</v>
      </c>
      <c r="B15" s="243">
        <v>14</v>
      </c>
      <c r="C15" s="244">
        <v>0</v>
      </c>
      <c r="D15" s="244">
        <v>9</v>
      </c>
      <c r="E15" s="244">
        <v>2</v>
      </c>
      <c r="F15" s="244">
        <v>0</v>
      </c>
      <c r="G15" s="244">
        <v>4</v>
      </c>
      <c r="H15" s="244">
        <v>0</v>
      </c>
      <c r="I15" s="244">
        <v>2</v>
      </c>
      <c r="J15" s="244">
        <v>0</v>
      </c>
      <c r="K15" s="245">
        <v>1</v>
      </c>
      <c r="L15" s="243">
        <v>5</v>
      </c>
      <c r="M15" s="244">
        <v>3</v>
      </c>
      <c r="N15" s="244">
        <v>0</v>
      </c>
      <c r="O15" s="244">
        <v>2</v>
      </c>
      <c r="P15" s="244">
        <v>0</v>
      </c>
      <c r="Q15" s="244">
        <v>0</v>
      </c>
      <c r="R15" s="244">
        <v>0</v>
      </c>
      <c r="S15" s="244">
        <v>0</v>
      </c>
      <c r="T15" s="244">
        <v>0</v>
      </c>
      <c r="U15" s="244">
        <v>0</v>
      </c>
      <c r="V15" s="151">
        <v>2022</v>
      </c>
    </row>
    <row r="16" spans="1:22" s="246" customFormat="1" ht="48.95" customHeight="1">
      <c r="A16" s="271">
        <v>2023</v>
      </c>
      <c r="B16" s="272">
        <v>14</v>
      </c>
      <c r="C16" s="273">
        <v>0</v>
      </c>
      <c r="D16" s="273">
        <v>9</v>
      </c>
      <c r="E16" s="273">
        <v>2</v>
      </c>
      <c r="F16" s="273">
        <v>0</v>
      </c>
      <c r="G16" s="273">
        <v>4</v>
      </c>
      <c r="H16" s="273"/>
      <c r="I16" s="273">
        <v>2</v>
      </c>
      <c r="J16" s="273"/>
      <c r="K16" s="274">
        <v>1</v>
      </c>
      <c r="L16" s="272">
        <v>5</v>
      </c>
      <c r="M16" s="273">
        <v>3</v>
      </c>
      <c r="N16" s="273">
        <v>0</v>
      </c>
      <c r="O16" s="273">
        <v>2</v>
      </c>
      <c r="P16" s="273">
        <v>0</v>
      </c>
      <c r="Q16" s="273">
        <v>0</v>
      </c>
      <c r="R16" s="273">
        <v>0</v>
      </c>
      <c r="S16" s="273"/>
      <c r="T16" s="273">
        <v>0</v>
      </c>
      <c r="U16" s="273">
        <v>0</v>
      </c>
      <c r="V16" s="275">
        <v>2023</v>
      </c>
    </row>
    <row r="17" spans="1:22" s="152" customFormat="1" ht="13.5" customHeight="1">
      <c r="A17" s="130" t="s">
        <v>140</v>
      </c>
      <c r="B17" s="132"/>
      <c r="K17" s="247"/>
      <c r="V17" s="132" t="s">
        <v>139</v>
      </c>
    </row>
    <row r="18" spans="1:22">
      <c r="B18" s="248"/>
    </row>
    <row r="19" spans="1:22">
      <c r="B19" s="248"/>
    </row>
    <row r="20" spans="1:22">
      <c r="B20" s="248"/>
    </row>
    <row r="21" spans="1:22">
      <c r="B21" s="248"/>
    </row>
    <row r="22" spans="1:22">
      <c r="B22" s="248"/>
    </row>
    <row r="23" spans="1:22">
      <c r="B23" s="248"/>
    </row>
    <row r="24" spans="1:22" ht="14.45" customHeight="1">
      <c r="B24" s="248"/>
    </row>
    <row r="25" spans="1:22" ht="19.5" customHeight="1">
      <c r="B25" s="248"/>
    </row>
    <row r="26" spans="1:22" ht="14.45" customHeight="1">
      <c r="B26" s="248"/>
    </row>
    <row r="27" spans="1:22" ht="14.45" customHeight="1">
      <c r="B27" s="248"/>
    </row>
    <row r="28" spans="1:22" ht="14.45" customHeight="1">
      <c r="B28" s="248"/>
    </row>
    <row r="29" spans="1:22" ht="14.45" customHeight="1">
      <c r="B29" s="248"/>
    </row>
    <row r="30" spans="1:22" ht="18.75" customHeight="1">
      <c r="B30" s="248"/>
    </row>
    <row r="31" spans="1:22" ht="14.45" customHeight="1">
      <c r="B31" s="248"/>
    </row>
    <row r="32" spans="1:22" ht="14.45" customHeight="1">
      <c r="B32" s="248"/>
    </row>
    <row r="33" spans="2:2" ht="14.45" customHeight="1">
      <c r="B33" s="248"/>
    </row>
    <row r="34" spans="2:2" ht="14.45" customHeight="1">
      <c r="B34" s="248"/>
    </row>
    <row r="35" spans="2:2" ht="18.95" customHeight="1">
      <c r="B35" s="248"/>
    </row>
    <row r="36" spans="2:2" ht="14.45" customHeight="1">
      <c r="B36" s="248"/>
    </row>
    <row r="37" spans="2:2" ht="14.45" customHeight="1">
      <c r="B37" s="248"/>
    </row>
    <row r="38" spans="2:2" ht="14.45" customHeight="1"/>
    <row r="39" spans="2:2" ht="14.45" customHeight="1"/>
    <row r="40" spans="2:2" ht="18.95" customHeight="1"/>
    <row r="41" spans="2:2" ht="14.45" customHeight="1"/>
    <row r="42" spans="2:2" ht="14.45" customHeight="1"/>
    <row r="43" spans="2:2" ht="14.45" customHeight="1"/>
    <row r="44" spans="2:2" ht="14.45" customHeight="1"/>
    <row r="45" spans="2:2" ht="14.45" customHeight="1"/>
    <row r="46" spans="2:2" ht="5.0999999999999996" customHeight="1"/>
    <row r="47" spans="2:2" ht="15.75" customHeight="1"/>
    <row r="48" spans="2:2" ht="15.75" customHeight="1"/>
  </sheetData>
  <mergeCells count="10">
    <mergeCell ref="A1:K1"/>
    <mergeCell ref="D3:K3"/>
    <mergeCell ref="L1:V1"/>
    <mergeCell ref="A3:A6"/>
    <mergeCell ref="V3:V6"/>
    <mergeCell ref="B5:B6"/>
    <mergeCell ref="B3:B4"/>
    <mergeCell ref="C3:C4"/>
    <mergeCell ref="R3:U3"/>
    <mergeCell ref="L3:Q3"/>
  </mergeCells>
  <phoneticPr fontId="4" type="noConversion"/>
  <printOptions horizontalCentered="1"/>
  <pageMargins left="1.2204724409448819" right="1.2204724409448819" top="1.0236220472440944" bottom="2.3622047244094491" header="0" footer="0"/>
  <pageSetup paperSize="9" scale="2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view="pageBreakPreview" zoomScaleSheetLayoutView="85" workbookViewId="0">
      <pane xSplit="1" ySplit="6" topLeftCell="B8" activePane="bottomRight" state="frozen"/>
      <selection activeCell="S1" sqref="S1:AI1"/>
      <selection pane="topRight" activeCell="S1" sqref="S1:AI1"/>
      <selection pane="bottomLeft" activeCell="S1" sqref="S1:AI1"/>
      <selection pane="bottomRight" activeCell="D18" sqref="D18"/>
    </sheetView>
  </sheetViews>
  <sheetFormatPr defaultRowHeight="17.25"/>
  <cols>
    <col min="1" max="1" width="7.375" style="53" customWidth="1"/>
    <col min="2" max="2" width="12.25" style="53" customWidth="1"/>
    <col min="3" max="3" width="10.875" style="53" customWidth="1"/>
    <col min="4" max="4" width="10.25" style="53" customWidth="1"/>
    <col min="5" max="5" width="10.375" style="53" customWidth="1"/>
    <col min="6" max="6" width="13.375" style="53" customWidth="1"/>
    <col min="7" max="7" width="10.75" style="53" customWidth="1"/>
    <col min="8" max="8" width="9.25" style="53" customWidth="1"/>
    <col min="9" max="9" width="8.125" style="53" customWidth="1"/>
    <col min="10" max="10" width="11.5" style="53" customWidth="1"/>
    <col min="11" max="11" width="9.875" style="53" customWidth="1"/>
    <col min="12" max="12" width="10.125" style="53" customWidth="1"/>
    <col min="13" max="13" width="9.625" style="53" customWidth="1"/>
    <col min="14" max="15" width="8.375" style="53" customWidth="1"/>
    <col min="16" max="16384" width="9" style="53"/>
  </cols>
  <sheetData>
    <row r="1" spans="1:15" s="135" customFormat="1" ht="20.100000000000001" customHeight="1">
      <c r="A1" s="335" t="s">
        <v>252</v>
      </c>
      <c r="B1" s="335"/>
      <c r="C1" s="335"/>
      <c r="D1" s="335"/>
      <c r="E1" s="335"/>
      <c r="F1" s="335"/>
      <c r="G1" s="335"/>
      <c r="H1" s="335" t="s">
        <v>118</v>
      </c>
      <c r="I1" s="335"/>
      <c r="J1" s="335"/>
      <c r="K1" s="335"/>
      <c r="L1" s="335"/>
      <c r="M1" s="335"/>
      <c r="N1" s="335"/>
      <c r="O1" s="335"/>
    </row>
    <row r="2" spans="1:15" s="138" customFormat="1" ht="20.100000000000001" customHeight="1" thickBot="1">
      <c r="A2" s="136" t="s">
        <v>249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7" t="s">
        <v>117</v>
      </c>
    </row>
    <row r="3" spans="1:15" s="157" customFormat="1" ht="21" customHeight="1" thickTop="1">
      <c r="A3" s="280"/>
      <c r="B3" s="352" t="s">
        <v>250</v>
      </c>
      <c r="C3" s="337" t="s">
        <v>116</v>
      </c>
      <c r="D3" s="337"/>
      <c r="E3" s="337"/>
      <c r="F3" s="337"/>
      <c r="G3" s="337"/>
      <c r="H3" s="346" t="s">
        <v>9</v>
      </c>
      <c r="I3" s="346" t="s">
        <v>10</v>
      </c>
      <c r="J3" s="153" t="s">
        <v>39</v>
      </c>
      <c r="K3" s="154"/>
      <c r="L3" s="155"/>
      <c r="M3" s="154"/>
      <c r="N3" s="154"/>
      <c r="O3" s="156"/>
    </row>
    <row r="4" spans="1:15" s="157" customFormat="1" ht="27.75" customHeight="1">
      <c r="A4" s="350" t="s">
        <v>115</v>
      </c>
      <c r="B4" s="350"/>
      <c r="C4" s="143" t="s">
        <v>4</v>
      </c>
      <c r="D4" s="143" t="s">
        <v>11</v>
      </c>
      <c r="E4" s="139" t="s">
        <v>12</v>
      </c>
      <c r="F4" s="139" t="s">
        <v>251</v>
      </c>
      <c r="G4" s="142" t="s">
        <v>13</v>
      </c>
      <c r="H4" s="344"/>
      <c r="I4" s="344"/>
      <c r="J4" s="158" t="s">
        <v>114</v>
      </c>
      <c r="K4" s="158" t="s">
        <v>253</v>
      </c>
      <c r="L4" s="159" t="s">
        <v>113</v>
      </c>
      <c r="M4" s="139" t="s">
        <v>254</v>
      </c>
      <c r="N4" s="139" t="s">
        <v>255</v>
      </c>
      <c r="O4" s="351" t="s">
        <v>112</v>
      </c>
    </row>
    <row r="5" spans="1:15" s="161" customFormat="1" ht="26.25" customHeight="1">
      <c r="A5" s="350"/>
      <c r="B5" s="350" t="s">
        <v>17</v>
      </c>
      <c r="C5" s="344" t="s">
        <v>1</v>
      </c>
      <c r="D5" s="344" t="s">
        <v>18</v>
      </c>
      <c r="E5" s="144" t="s">
        <v>14</v>
      </c>
      <c r="F5" s="144" t="s">
        <v>111</v>
      </c>
      <c r="G5" s="344" t="s">
        <v>106</v>
      </c>
      <c r="H5" s="144" t="s">
        <v>110</v>
      </c>
      <c r="I5" s="344" t="s">
        <v>20</v>
      </c>
      <c r="J5" s="144" t="s">
        <v>109</v>
      </c>
      <c r="K5" s="144" t="s">
        <v>15</v>
      </c>
      <c r="L5" s="160" t="s">
        <v>108</v>
      </c>
      <c r="M5" s="144" t="s">
        <v>16</v>
      </c>
      <c r="N5" s="144" t="s">
        <v>16</v>
      </c>
      <c r="O5" s="351"/>
    </row>
    <row r="6" spans="1:15" s="161" customFormat="1" ht="27" customHeight="1">
      <c r="A6" s="120"/>
      <c r="B6" s="353"/>
      <c r="C6" s="345"/>
      <c r="D6" s="345"/>
      <c r="E6" s="148" t="s">
        <v>19</v>
      </c>
      <c r="F6" s="162" t="s">
        <v>107</v>
      </c>
      <c r="G6" s="345"/>
      <c r="H6" s="148" t="s">
        <v>105</v>
      </c>
      <c r="I6" s="345"/>
      <c r="J6" s="148" t="s">
        <v>21</v>
      </c>
      <c r="K6" s="148" t="s">
        <v>22</v>
      </c>
      <c r="L6" s="148" t="s">
        <v>23</v>
      </c>
      <c r="M6" s="148" t="s">
        <v>104</v>
      </c>
      <c r="N6" s="148" t="s">
        <v>24</v>
      </c>
      <c r="O6" s="149"/>
    </row>
    <row r="7" spans="1:15" s="138" customFormat="1" ht="40.35" customHeight="1">
      <c r="A7" s="242">
        <v>2014</v>
      </c>
      <c r="B7" s="163">
        <v>986.54600000000005</v>
      </c>
      <c r="C7" s="150">
        <f>SUM(D7:G7)</f>
        <v>824.452</v>
      </c>
      <c r="D7" s="163">
        <v>434.274</v>
      </c>
      <c r="E7" s="150">
        <v>78.971999999999994</v>
      </c>
      <c r="F7" s="150">
        <v>191.001</v>
      </c>
      <c r="G7" s="150">
        <v>120.20500000000001</v>
      </c>
      <c r="H7" s="150">
        <v>162.09399999999999</v>
      </c>
      <c r="I7" s="164">
        <v>2158.6680000000001</v>
      </c>
      <c r="J7" s="164">
        <v>1097.2840000000001</v>
      </c>
      <c r="K7" s="164">
        <v>924.69376757300006</v>
      </c>
      <c r="L7" s="164">
        <v>842.71142892177409</v>
      </c>
      <c r="M7" s="164">
        <v>5.4933130000000006</v>
      </c>
      <c r="N7" s="164">
        <v>0.59406834918094442</v>
      </c>
      <c r="O7" s="151">
        <v>2014</v>
      </c>
    </row>
    <row r="8" spans="1:15" s="138" customFormat="1" ht="40.35" customHeight="1">
      <c r="A8" s="242">
        <v>2015</v>
      </c>
      <c r="B8" s="163">
        <v>1101.8009999999999</v>
      </c>
      <c r="C8" s="150">
        <f>SUM(D8:G8)</f>
        <v>903.64499999999998</v>
      </c>
      <c r="D8" s="163">
        <v>400.33800000000002</v>
      </c>
      <c r="E8" s="150">
        <v>73.417000000000002</v>
      </c>
      <c r="F8" s="150">
        <v>236.03899999999999</v>
      </c>
      <c r="G8" s="150">
        <v>193.851</v>
      </c>
      <c r="H8" s="150">
        <v>198.15600000000001</v>
      </c>
      <c r="I8" s="164">
        <v>2556.201</v>
      </c>
      <c r="J8" s="164">
        <v>943.87300000000005</v>
      </c>
      <c r="K8" s="164">
        <v>957.37840000000006</v>
      </c>
      <c r="L8" s="164">
        <v>1014.3084927739219</v>
      </c>
      <c r="M8" s="164">
        <v>1.1978</v>
      </c>
      <c r="N8" s="164">
        <v>0.12511249470428829</v>
      </c>
      <c r="O8" s="151">
        <v>2015</v>
      </c>
    </row>
    <row r="9" spans="1:15" s="138" customFormat="1" ht="40.35" customHeight="1">
      <c r="A9" s="242">
        <v>2016</v>
      </c>
      <c r="B9" s="163">
        <v>1237.5070000000001</v>
      </c>
      <c r="C9" s="150">
        <f>SUM(D9:G9)</f>
        <v>1002.6380000000001</v>
      </c>
      <c r="D9" s="163">
        <v>422.815</v>
      </c>
      <c r="E9" s="150">
        <v>74.677999999999997</v>
      </c>
      <c r="F9" s="150">
        <v>278.536</v>
      </c>
      <c r="G9" s="150">
        <v>226.60900000000009</v>
      </c>
      <c r="H9" s="150">
        <v>234.869</v>
      </c>
      <c r="I9" s="164">
        <v>2802.6909999999998</v>
      </c>
      <c r="J9" s="164">
        <v>778.95799999999997</v>
      </c>
      <c r="K9" s="164">
        <v>848.93287238599999</v>
      </c>
      <c r="L9" s="164">
        <v>1089.8313803645383</v>
      </c>
      <c r="M9" s="164">
        <v>8.0811797189010246E-3</v>
      </c>
      <c r="N9" s="164">
        <v>9.5192211089531291E-4</v>
      </c>
      <c r="O9" s="151">
        <v>2016</v>
      </c>
    </row>
    <row r="10" spans="1:15" s="138" customFormat="1" ht="40.35" customHeight="1">
      <c r="A10" s="242">
        <v>2017</v>
      </c>
      <c r="B10" s="163">
        <v>1250.633</v>
      </c>
      <c r="C10" s="165">
        <v>996.71</v>
      </c>
      <c r="D10" s="163">
        <v>378.69400000000002</v>
      </c>
      <c r="E10" s="150">
        <v>77.52</v>
      </c>
      <c r="F10" s="150">
        <v>286.339</v>
      </c>
      <c r="G10" s="150">
        <v>254.1570000000001</v>
      </c>
      <c r="H10" s="150">
        <v>253.923</v>
      </c>
      <c r="I10" s="164">
        <v>3059.395</v>
      </c>
      <c r="J10" s="164">
        <v>636.32600000000002</v>
      </c>
      <c r="K10" s="164">
        <v>832.29573862999996</v>
      </c>
      <c r="L10" s="164">
        <v>1307.9706606833604</v>
      </c>
      <c r="M10" s="164">
        <v>11.228194</v>
      </c>
      <c r="N10" s="164">
        <v>1.3490630167687947</v>
      </c>
      <c r="O10" s="151">
        <v>2017</v>
      </c>
    </row>
    <row r="11" spans="1:15" s="138" customFormat="1" ht="40.35" customHeight="1">
      <c r="A11" s="242">
        <v>2018</v>
      </c>
      <c r="B11" s="163">
        <v>1398.9</v>
      </c>
      <c r="C11" s="165">
        <v>1071.5</v>
      </c>
      <c r="D11" s="163">
        <v>464.3</v>
      </c>
      <c r="E11" s="150">
        <v>74.7</v>
      </c>
      <c r="F11" s="150">
        <v>293.3</v>
      </c>
      <c r="G11" s="150">
        <v>239.2</v>
      </c>
      <c r="H11" s="150">
        <v>327.39999999999998</v>
      </c>
      <c r="I11" s="164">
        <v>3320.6</v>
      </c>
      <c r="J11" s="164">
        <v>506.7</v>
      </c>
      <c r="K11" s="164">
        <v>713.8</v>
      </c>
      <c r="L11" s="164">
        <v>1408.6</v>
      </c>
      <c r="M11" s="164">
        <v>2.1</v>
      </c>
      <c r="N11" s="164">
        <v>0.28999999999999998</v>
      </c>
      <c r="O11" s="151">
        <v>2018</v>
      </c>
    </row>
    <row r="12" spans="1:15" s="138" customFormat="1" ht="40.35" customHeight="1">
      <c r="A12" s="242">
        <v>2019</v>
      </c>
      <c r="B12" s="163">
        <v>1530.491</v>
      </c>
      <c r="C12" s="165">
        <v>1135.261</v>
      </c>
      <c r="D12" s="163">
        <v>465.64600000000002</v>
      </c>
      <c r="E12" s="150">
        <v>75.847999999999999</v>
      </c>
      <c r="F12" s="150">
        <v>331.78300000000002</v>
      </c>
      <c r="G12" s="150">
        <v>261.98400000000004</v>
      </c>
      <c r="H12" s="150">
        <v>395.23</v>
      </c>
      <c r="I12" s="164">
        <v>3653.694</v>
      </c>
      <c r="J12" s="164">
        <v>391.71600000000001</v>
      </c>
      <c r="K12" s="164">
        <v>657.70285588399997</v>
      </c>
      <c r="L12" s="164">
        <v>1679.0298478591633</v>
      </c>
      <c r="M12" s="164">
        <v>0.88236999999999999</v>
      </c>
      <c r="N12" s="164">
        <v>0.1341593687948992</v>
      </c>
      <c r="O12" s="151">
        <v>2019</v>
      </c>
    </row>
    <row r="13" spans="1:15" s="138" customFormat="1" ht="40.35" customHeight="1">
      <c r="A13" s="242">
        <v>2020</v>
      </c>
      <c r="B13" s="163">
        <f>C13+H13</f>
        <v>1874.3039999999999</v>
      </c>
      <c r="C13" s="165">
        <f>D13+E13+F13+G13</f>
        <v>1267.0329999999999</v>
      </c>
      <c r="D13" s="163">
        <v>396.72800000000001</v>
      </c>
      <c r="E13" s="150">
        <v>81.168000000000006</v>
      </c>
      <c r="F13" s="150">
        <v>429.19200000000001</v>
      </c>
      <c r="G13" s="150">
        <v>359.94499999999982</v>
      </c>
      <c r="H13" s="150">
        <v>607.27099999999996</v>
      </c>
      <c r="I13" s="164">
        <v>4246.991</v>
      </c>
      <c r="J13" s="164">
        <v>333.57600000000002</v>
      </c>
      <c r="K13" s="164">
        <v>615.36412782500008</v>
      </c>
      <c r="L13" s="164">
        <f>K13/J13*1000</f>
        <v>1844.7494059074993</v>
      </c>
      <c r="M13" s="164">
        <v>9.630154000000001</v>
      </c>
      <c r="N13" s="164">
        <f>M13/K13*100</f>
        <v>1.5649521258312062</v>
      </c>
      <c r="O13" s="151">
        <v>2020</v>
      </c>
    </row>
    <row r="14" spans="1:15" s="138" customFormat="1" ht="40.35" customHeight="1">
      <c r="A14" s="242">
        <v>2021</v>
      </c>
      <c r="B14" s="163">
        <f>C14+H14</f>
        <v>2152.4459999999999</v>
      </c>
      <c r="C14" s="165">
        <f>SUM(D14:G14)</f>
        <v>1515.7729999999999</v>
      </c>
      <c r="D14" s="163">
        <v>500.98</v>
      </c>
      <c r="E14" s="150">
        <v>86.185000000000002</v>
      </c>
      <c r="F14" s="150">
        <v>527.60500000000002</v>
      </c>
      <c r="G14" s="150">
        <v>401.00299999999993</v>
      </c>
      <c r="H14" s="150">
        <v>636.673</v>
      </c>
      <c r="I14" s="164">
        <v>4747.3540000000003</v>
      </c>
      <c r="J14" s="164">
        <v>314.44900000000001</v>
      </c>
      <c r="K14" s="164">
        <v>603.81116410699997</v>
      </c>
      <c r="L14" s="164">
        <f>K14/J14*1000</f>
        <v>1920.2196989241497</v>
      </c>
      <c r="M14" s="164">
        <v>1.8946910000000001</v>
      </c>
      <c r="N14" s="164">
        <f>M14/K14*100</f>
        <v>0.31378866649511739</v>
      </c>
      <c r="O14" s="151">
        <v>2021</v>
      </c>
    </row>
    <row r="15" spans="1:15" s="138" customFormat="1" ht="40.35" customHeight="1">
      <c r="A15" s="242">
        <v>2022</v>
      </c>
      <c r="B15" s="163">
        <v>2119.2809999999999</v>
      </c>
      <c r="C15" s="165">
        <v>1562.9970000000001</v>
      </c>
      <c r="D15" s="163">
        <v>703.36400000000003</v>
      </c>
      <c r="E15" s="150">
        <v>98.968000000000004</v>
      </c>
      <c r="F15" s="150">
        <v>430.89400000000001</v>
      </c>
      <c r="G15" s="150">
        <v>329.77100000000002</v>
      </c>
      <c r="H15" s="150">
        <v>556.28399999999999</v>
      </c>
      <c r="I15" s="164">
        <v>5254.3519999999999</v>
      </c>
      <c r="J15" s="164">
        <v>262.49299999999999</v>
      </c>
      <c r="K15" s="164">
        <v>571.63708346300007</v>
      </c>
      <c r="L15" s="164">
        <v>2177.7231524764475</v>
      </c>
      <c r="M15" s="164">
        <v>1.233136</v>
      </c>
      <c r="N15" s="164">
        <v>0.21572008459101594</v>
      </c>
      <c r="O15" s="151">
        <v>2022</v>
      </c>
    </row>
    <row r="16" spans="1:15" s="260" customFormat="1" ht="40.35" customHeight="1">
      <c r="A16" s="271">
        <v>2023</v>
      </c>
      <c r="B16" s="276">
        <v>2165.1150000000002</v>
      </c>
      <c r="C16" s="277">
        <v>1619.6680000000001</v>
      </c>
      <c r="D16" s="276">
        <v>755.08100000000002</v>
      </c>
      <c r="E16" s="278">
        <v>122.617</v>
      </c>
      <c r="F16" s="278">
        <v>417.67599999999999</v>
      </c>
      <c r="G16" s="278">
        <v>324.29399999999998</v>
      </c>
      <c r="H16" s="278">
        <v>545.447</v>
      </c>
      <c r="I16" s="279">
        <v>5811.9350000000004</v>
      </c>
      <c r="J16" s="279">
        <v>163.76599999999999</v>
      </c>
      <c r="K16" s="279">
        <v>595.79799871199998</v>
      </c>
      <c r="L16" s="279">
        <v>3638.1055818179598</v>
      </c>
      <c r="M16" s="279">
        <v>0.81976400000000005</v>
      </c>
      <c r="N16" s="279">
        <v>0.13759092876648987</v>
      </c>
      <c r="O16" s="275">
        <v>2023</v>
      </c>
    </row>
    <row r="17" spans="1:15" s="152" customFormat="1" ht="14.25" customHeight="1">
      <c r="A17" s="130" t="s">
        <v>140</v>
      </c>
      <c r="L17" s="166"/>
      <c r="M17" s="166"/>
      <c r="N17" s="166"/>
      <c r="O17" s="132" t="s">
        <v>139</v>
      </c>
    </row>
    <row r="18" spans="1:15" s="152" customFormat="1" ht="14.25" customHeight="1">
      <c r="A18" s="256" t="s">
        <v>246</v>
      </c>
      <c r="B18" s="256"/>
      <c r="C18" s="256"/>
      <c r="D18" s="256"/>
      <c r="L18" s="166"/>
      <c r="M18" s="166"/>
      <c r="N18" s="166"/>
    </row>
    <row r="19" spans="1:15" s="152" customFormat="1" ht="14.25" customHeight="1">
      <c r="A19" s="257" t="s">
        <v>247</v>
      </c>
      <c r="B19" s="257"/>
      <c r="C19" s="258"/>
      <c r="D19" s="258"/>
      <c r="L19" s="166"/>
      <c r="M19" s="166"/>
      <c r="N19" s="166"/>
    </row>
    <row r="20" spans="1:15" s="152" customFormat="1" ht="14.25" customHeight="1">
      <c r="A20" s="258" t="s">
        <v>248</v>
      </c>
      <c r="B20" s="258"/>
      <c r="C20" s="258"/>
      <c r="D20" s="259"/>
      <c r="L20" s="166"/>
      <c r="M20" s="166"/>
      <c r="N20" s="166"/>
    </row>
    <row r="21" spans="1:15" s="138" customFormat="1" ht="14.25" customHeight="1">
      <c r="A21" s="152"/>
    </row>
    <row r="22" spans="1:15" s="138" customFormat="1" ht="14.25" customHeight="1">
      <c r="A22" s="152"/>
    </row>
    <row r="23" spans="1:15" s="138" customFormat="1" ht="14.25" customHeight="1">
      <c r="A23" s="152"/>
    </row>
  </sheetData>
  <mergeCells count="13">
    <mergeCell ref="H3:H4"/>
    <mergeCell ref="I3:I4"/>
    <mergeCell ref="I5:I6"/>
    <mergeCell ref="C3:G3"/>
    <mergeCell ref="A1:G1"/>
    <mergeCell ref="H1:O1"/>
    <mergeCell ref="A4:A5"/>
    <mergeCell ref="O4:O5"/>
    <mergeCell ref="B3:B4"/>
    <mergeCell ref="B5:B6"/>
    <mergeCell ref="C5:C6"/>
    <mergeCell ref="D5:D6"/>
    <mergeCell ref="G5:G6"/>
  </mergeCells>
  <phoneticPr fontId="4" type="noConversion"/>
  <printOptions horizontalCentered="1" gridLines="1" gridLinesSet="0"/>
  <pageMargins left="1.2204724409448819" right="1.2204724409448819" top="1.0236220472440944" bottom="2.3622047244094491" header="0" footer="0"/>
  <pageSetup paperSize="9" scale="25" orientation="portrait" r:id="rId1"/>
  <headerFooter alignWithMargins="0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43"/>
  <sheetViews>
    <sheetView view="pageBreakPreview" workbookViewId="0">
      <selection activeCell="G17" sqref="G17:K17"/>
    </sheetView>
  </sheetViews>
  <sheetFormatPr defaultRowHeight="14.25"/>
  <cols>
    <col min="1" max="1" width="21.5" style="2" customWidth="1"/>
    <col min="2" max="2" width="14" style="2" customWidth="1"/>
    <col min="3" max="4" width="16.875" style="16" bestFit="1" customWidth="1"/>
    <col min="5" max="5" width="16" style="16" bestFit="1" customWidth="1"/>
    <col min="6" max="6" width="15.875" style="16" bestFit="1" customWidth="1"/>
    <col min="7" max="7" width="14" style="2" customWidth="1"/>
    <col min="8" max="10" width="21.625" style="16" bestFit="1" customWidth="1"/>
    <col min="11" max="11" width="14.875" style="16" bestFit="1" customWidth="1"/>
    <col min="12" max="12" width="17.5" style="2" customWidth="1"/>
    <col min="13" max="13" width="2.625" style="16" customWidth="1"/>
    <col min="14" max="16384" width="9" style="2"/>
  </cols>
  <sheetData>
    <row r="1" spans="1:13" s="3" customFormat="1" ht="20.100000000000001" customHeight="1">
      <c r="A1" s="363" t="s">
        <v>125</v>
      </c>
      <c r="B1" s="363"/>
      <c r="C1" s="363"/>
      <c r="D1" s="363"/>
      <c r="E1" s="363"/>
      <c r="F1" s="363"/>
      <c r="G1" s="363" t="s">
        <v>126</v>
      </c>
      <c r="H1" s="363"/>
      <c r="I1" s="363"/>
      <c r="J1" s="363"/>
      <c r="K1" s="363"/>
      <c r="L1" s="363"/>
      <c r="M1" s="17"/>
    </row>
    <row r="2" spans="1:13" s="6" customFormat="1" ht="20.100000000000001" customHeight="1" thickBot="1">
      <c r="A2" s="4" t="s">
        <v>40</v>
      </c>
      <c r="B2" s="4"/>
      <c r="C2" s="4"/>
      <c r="D2" s="11"/>
      <c r="E2" s="11"/>
      <c r="F2" s="11"/>
      <c r="G2" s="4"/>
      <c r="H2" s="4"/>
      <c r="I2" s="11"/>
      <c r="J2" s="11"/>
      <c r="K2" s="11"/>
      <c r="L2" s="5" t="s">
        <v>58</v>
      </c>
      <c r="M2" s="12"/>
    </row>
    <row r="3" spans="1:13" s="6" customFormat="1" ht="21.95" customHeight="1" thickTop="1">
      <c r="A3" s="354" t="s">
        <v>0</v>
      </c>
      <c r="B3" s="360" t="s">
        <v>127</v>
      </c>
      <c r="C3" s="361"/>
      <c r="D3" s="361"/>
      <c r="E3" s="361"/>
      <c r="F3" s="362"/>
      <c r="G3" s="360" t="s">
        <v>138</v>
      </c>
      <c r="H3" s="361"/>
      <c r="I3" s="361"/>
      <c r="J3" s="361"/>
      <c r="K3" s="362"/>
      <c r="L3" s="357" t="s">
        <v>128</v>
      </c>
    </row>
    <row r="4" spans="1:13" s="6" customFormat="1" ht="21.95" customHeight="1">
      <c r="A4" s="355"/>
      <c r="B4" s="13" t="s">
        <v>59</v>
      </c>
      <c r="C4" s="29" t="s">
        <v>60</v>
      </c>
      <c r="D4" s="29" t="s">
        <v>61</v>
      </c>
      <c r="E4" s="29" t="s">
        <v>62</v>
      </c>
      <c r="F4" s="15" t="s">
        <v>63</v>
      </c>
      <c r="G4" s="13" t="s">
        <v>129</v>
      </c>
      <c r="H4" s="29" t="s">
        <v>60</v>
      </c>
      <c r="I4" s="29" t="s">
        <v>61</v>
      </c>
      <c r="J4" s="29" t="s">
        <v>62</v>
      </c>
      <c r="K4" s="15" t="s">
        <v>131</v>
      </c>
      <c r="L4" s="358"/>
      <c r="M4" s="14"/>
    </row>
    <row r="5" spans="1:13" s="6" customFormat="1" ht="21.95" customHeight="1">
      <c r="A5" s="355"/>
      <c r="B5" s="8" t="s">
        <v>70</v>
      </c>
      <c r="C5" s="30" t="s">
        <v>72</v>
      </c>
      <c r="D5" s="30" t="s">
        <v>64</v>
      </c>
      <c r="E5" s="30" t="s">
        <v>64</v>
      </c>
      <c r="F5" s="8" t="s">
        <v>65</v>
      </c>
      <c r="G5" s="8" t="s">
        <v>70</v>
      </c>
      <c r="H5" s="30" t="s">
        <v>72</v>
      </c>
      <c r="I5" s="30" t="s">
        <v>64</v>
      </c>
      <c r="J5" s="30" t="s">
        <v>64</v>
      </c>
      <c r="K5" s="8" t="s">
        <v>65</v>
      </c>
      <c r="L5" s="358"/>
      <c r="M5" s="14"/>
    </row>
    <row r="6" spans="1:13" s="6" customFormat="1" ht="21.95" customHeight="1">
      <c r="A6" s="356"/>
      <c r="B6" s="10" t="s">
        <v>66</v>
      </c>
      <c r="C6" s="31" t="s">
        <v>71</v>
      </c>
      <c r="D6" s="31" t="s">
        <v>67</v>
      </c>
      <c r="E6" s="31" t="s">
        <v>68</v>
      </c>
      <c r="F6" s="10" t="s">
        <v>69</v>
      </c>
      <c r="G6" s="10" t="s">
        <v>130</v>
      </c>
      <c r="H6" s="31" t="s">
        <v>71</v>
      </c>
      <c r="I6" s="31" t="s">
        <v>67</v>
      </c>
      <c r="J6" s="31" t="s">
        <v>68</v>
      </c>
      <c r="K6" s="10" t="s">
        <v>69</v>
      </c>
      <c r="L6" s="359"/>
      <c r="M6" s="14"/>
    </row>
    <row r="7" spans="1:13" s="24" customFormat="1" ht="50.25" customHeight="1">
      <c r="A7" s="21" t="s">
        <v>119</v>
      </c>
      <c r="B7" s="33">
        <v>2</v>
      </c>
      <c r="C7" s="33">
        <v>21514</v>
      </c>
      <c r="D7" s="33">
        <v>19915</v>
      </c>
      <c r="E7" s="33">
        <v>15964</v>
      </c>
      <c r="F7" s="33">
        <v>14290</v>
      </c>
      <c r="G7" s="33" t="s">
        <v>132</v>
      </c>
      <c r="H7" s="33" t="s">
        <v>132</v>
      </c>
      <c r="I7" s="33" t="s">
        <v>132</v>
      </c>
      <c r="J7" s="33" t="s">
        <v>132</v>
      </c>
      <c r="K7" s="33" t="s">
        <v>132</v>
      </c>
      <c r="L7" s="23">
        <v>2007</v>
      </c>
      <c r="M7" s="22"/>
    </row>
    <row r="8" spans="1:13" s="24" customFormat="1" ht="50.25" customHeight="1">
      <c r="A8" s="21" t="s">
        <v>73</v>
      </c>
      <c r="B8" s="33">
        <v>2</v>
      </c>
      <c r="C8" s="33">
        <v>29869</v>
      </c>
      <c r="D8" s="33">
        <v>27853</v>
      </c>
      <c r="E8" s="33">
        <v>20395</v>
      </c>
      <c r="F8" s="33">
        <v>15276</v>
      </c>
      <c r="G8" s="33" t="s">
        <v>132</v>
      </c>
      <c r="H8" s="33" t="s">
        <v>132</v>
      </c>
      <c r="I8" s="33" t="s">
        <v>132</v>
      </c>
      <c r="J8" s="33" t="s">
        <v>132</v>
      </c>
      <c r="K8" s="33" t="s">
        <v>132</v>
      </c>
      <c r="L8" s="23">
        <v>2008</v>
      </c>
      <c r="M8" s="22"/>
    </row>
    <row r="9" spans="1:13" s="24" customFormat="1" ht="50.25" customHeight="1">
      <c r="A9" s="21">
        <v>2009</v>
      </c>
      <c r="B9" s="33">
        <v>2</v>
      </c>
      <c r="C9" s="33">
        <v>41139</v>
      </c>
      <c r="D9" s="33">
        <v>38874</v>
      </c>
      <c r="E9" s="33">
        <v>25708</v>
      </c>
      <c r="F9" s="33">
        <v>16174</v>
      </c>
      <c r="G9" s="33" t="s">
        <v>132</v>
      </c>
      <c r="H9" s="33" t="s">
        <v>132</v>
      </c>
      <c r="I9" s="33" t="s">
        <v>132</v>
      </c>
      <c r="J9" s="33" t="s">
        <v>132</v>
      </c>
      <c r="K9" s="33" t="s">
        <v>132</v>
      </c>
      <c r="L9" s="23">
        <v>2009</v>
      </c>
      <c r="M9" s="22"/>
    </row>
    <row r="10" spans="1:13" s="26" customFormat="1" ht="50.25" customHeight="1">
      <c r="A10" s="21">
        <v>2010</v>
      </c>
      <c r="B10" s="33">
        <v>2</v>
      </c>
      <c r="C10" s="33">
        <v>54015</v>
      </c>
      <c r="D10" s="33">
        <v>50867</v>
      </c>
      <c r="E10" s="33">
        <v>32621</v>
      </c>
      <c r="F10" s="33">
        <v>16085</v>
      </c>
      <c r="G10" s="33" t="s">
        <v>132</v>
      </c>
      <c r="H10" s="33" t="s">
        <v>132</v>
      </c>
      <c r="I10" s="33" t="s">
        <v>132</v>
      </c>
      <c r="J10" s="33" t="s">
        <v>132</v>
      </c>
      <c r="K10" s="33" t="s">
        <v>132</v>
      </c>
      <c r="L10" s="23">
        <v>2010</v>
      </c>
      <c r="M10" s="27"/>
    </row>
    <row r="11" spans="1:13" s="26" customFormat="1" ht="50.25" customHeight="1">
      <c r="A11" s="21">
        <v>2011</v>
      </c>
      <c r="B11" s="33">
        <v>2</v>
      </c>
      <c r="C11" s="33">
        <v>57307</v>
      </c>
      <c r="D11" s="33">
        <v>53359</v>
      </c>
      <c r="E11" s="33">
        <v>38840</v>
      </c>
      <c r="F11" s="33">
        <v>16774</v>
      </c>
      <c r="G11" s="33" t="s">
        <v>132</v>
      </c>
      <c r="H11" s="33" t="s">
        <v>132</v>
      </c>
      <c r="I11" s="33" t="s">
        <v>132</v>
      </c>
      <c r="J11" s="33" t="s">
        <v>132</v>
      </c>
      <c r="K11" s="33" t="s">
        <v>132</v>
      </c>
      <c r="L11" s="23">
        <v>2011</v>
      </c>
      <c r="M11" s="27"/>
    </row>
    <row r="12" spans="1:13" s="24" customFormat="1" ht="50.25" customHeight="1">
      <c r="A12" s="21">
        <v>2012</v>
      </c>
      <c r="B12" s="35">
        <v>2</v>
      </c>
      <c r="C12" s="33">
        <v>72821</v>
      </c>
      <c r="D12" s="33">
        <v>68076</v>
      </c>
      <c r="E12" s="33">
        <v>43425</v>
      </c>
      <c r="F12" s="33">
        <v>18448</v>
      </c>
      <c r="G12" s="33" t="s">
        <v>132</v>
      </c>
      <c r="H12" s="33" t="s">
        <v>132</v>
      </c>
      <c r="I12" s="33" t="s">
        <v>132</v>
      </c>
      <c r="J12" s="33" t="s">
        <v>132</v>
      </c>
      <c r="K12" s="33" t="s">
        <v>132</v>
      </c>
      <c r="L12" s="23">
        <v>2012</v>
      </c>
      <c r="M12" s="22"/>
    </row>
    <row r="13" spans="1:13" s="24" customFormat="1" ht="50.25" customHeight="1">
      <c r="A13" s="21">
        <v>2013</v>
      </c>
      <c r="B13" s="35">
        <v>2</v>
      </c>
      <c r="C13" s="33">
        <v>80153</v>
      </c>
      <c r="D13" s="33">
        <v>74006</v>
      </c>
      <c r="E13" s="33">
        <v>48829</v>
      </c>
      <c r="F13" s="33">
        <v>19008</v>
      </c>
      <c r="G13" s="33">
        <v>2</v>
      </c>
      <c r="H13" s="33">
        <v>60320</v>
      </c>
      <c r="I13" s="33">
        <v>54088</v>
      </c>
      <c r="J13" s="33">
        <v>39262</v>
      </c>
      <c r="K13" s="33">
        <v>8365</v>
      </c>
      <c r="L13" s="23">
        <v>2013</v>
      </c>
      <c r="M13" s="22"/>
    </row>
    <row r="14" spans="1:13" s="24" customFormat="1" ht="50.25" customHeight="1">
      <c r="A14" s="21">
        <v>2014</v>
      </c>
      <c r="B14" s="35">
        <v>2</v>
      </c>
      <c r="C14" s="33">
        <v>98602</v>
      </c>
      <c r="D14" s="33">
        <v>92068</v>
      </c>
      <c r="E14" s="33">
        <v>62040</v>
      </c>
      <c r="F14" s="33">
        <v>21175</v>
      </c>
      <c r="G14" s="33">
        <v>2</v>
      </c>
      <c r="H14" s="33">
        <v>63494.227022999999</v>
      </c>
      <c r="I14" s="33">
        <v>57042.864951000003</v>
      </c>
      <c r="J14" s="33">
        <v>42374.429474999997</v>
      </c>
      <c r="K14" s="33">
        <v>8734</v>
      </c>
      <c r="L14" s="23">
        <v>2014</v>
      </c>
      <c r="M14" s="22"/>
    </row>
    <row r="15" spans="1:13" s="24" customFormat="1" ht="50.25" customHeight="1">
      <c r="A15" s="21">
        <v>2015</v>
      </c>
      <c r="B15" s="35">
        <v>2</v>
      </c>
      <c r="C15" s="33">
        <v>107721.69192100001</v>
      </c>
      <c r="D15" s="33">
        <v>100558.803168</v>
      </c>
      <c r="E15" s="33">
        <v>66177.452197999999</v>
      </c>
      <c r="F15" s="33">
        <v>22538</v>
      </c>
      <c r="G15" s="33">
        <v>2</v>
      </c>
      <c r="H15" s="33">
        <v>69921</v>
      </c>
      <c r="I15" s="33">
        <v>62680</v>
      </c>
      <c r="J15" s="33">
        <v>49496</v>
      </c>
      <c r="K15" s="33">
        <v>7213</v>
      </c>
      <c r="L15" s="23">
        <v>2015</v>
      </c>
      <c r="M15" s="22"/>
    </row>
    <row r="16" spans="1:13" s="24" customFormat="1" ht="50.25" customHeight="1">
      <c r="A16" s="21">
        <v>2016</v>
      </c>
      <c r="B16" s="35">
        <v>2</v>
      </c>
      <c r="C16" s="33">
        <v>131633</v>
      </c>
      <c r="D16" s="33">
        <v>121854</v>
      </c>
      <c r="E16" s="33">
        <v>83626</v>
      </c>
      <c r="F16" s="33">
        <v>23989</v>
      </c>
      <c r="G16" s="33">
        <v>2</v>
      </c>
      <c r="H16" s="34">
        <v>75962099689</v>
      </c>
      <c r="I16" s="34">
        <v>68705294729</v>
      </c>
      <c r="J16" s="34">
        <v>51794701407</v>
      </c>
      <c r="K16" s="33">
        <v>7677</v>
      </c>
      <c r="L16" s="23">
        <v>2016</v>
      </c>
      <c r="M16" s="22"/>
    </row>
    <row r="17" spans="1:13" s="26" customFormat="1" ht="50.25" customHeight="1">
      <c r="A17" s="25">
        <v>2017</v>
      </c>
      <c r="B17" s="36">
        <v>2</v>
      </c>
      <c r="C17" s="37">
        <v>156266</v>
      </c>
      <c r="D17" s="37">
        <v>145595</v>
      </c>
      <c r="E17" s="37">
        <v>112065</v>
      </c>
      <c r="F17" s="37">
        <v>26005</v>
      </c>
      <c r="G17" s="37">
        <v>3</v>
      </c>
      <c r="H17" s="32">
        <v>125997260810</v>
      </c>
      <c r="I17" s="32">
        <v>113765887367</v>
      </c>
      <c r="J17" s="32">
        <v>92900565665</v>
      </c>
      <c r="K17" s="37">
        <v>11707</v>
      </c>
      <c r="L17" s="28">
        <v>2017</v>
      </c>
      <c r="M17" s="27"/>
    </row>
    <row r="18" spans="1:13" s="7" customFormat="1" ht="14.1" customHeight="1">
      <c r="A18" s="1" t="s">
        <v>140</v>
      </c>
      <c r="B18" s="9"/>
      <c r="C18" s="18"/>
      <c r="D18" s="18"/>
      <c r="E18" s="18"/>
      <c r="F18" s="18"/>
      <c r="G18" s="9"/>
      <c r="H18" s="18"/>
      <c r="I18" s="18"/>
      <c r="J18" s="18"/>
      <c r="K18" s="18"/>
      <c r="L18" s="20" t="s">
        <v>139</v>
      </c>
      <c r="M18" s="19"/>
    </row>
    <row r="19" spans="1:13" s="6" customFormat="1" ht="16.5" customHeight="1">
      <c r="A19" s="7" t="s">
        <v>134</v>
      </c>
      <c r="C19" s="12"/>
      <c r="D19" s="12"/>
      <c r="E19" s="12"/>
      <c r="F19" s="12"/>
      <c r="H19" s="12"/>
      <c r="I19" s="12"/>
      <c r="J19" s="12"/>
      <c r="K19" s="12"/>
      <c r="M19" s="12"/>
    </row>
    <row r="20" spans="1:13" ht="16.5" customHeight="1"/>
    <row r="21" spans="1:13" ht="19.5" customHeight="1"/>
    <row r="22" spans="1:13" ht="14.45" customHeight="1"/>
    <row r="23" spans="1:13" ht="14.45" customHeight="1"/>
    <row r="24" spans="1:13" ht="14.45" customHeight="1"/>
    <row r="25" spans="1:13" ht="14.45" customHeight="1"/>
    <row r="26" spans="1:13" ht="18.75" customHeight="1"/>
    <row r="27" spans="1:13" ht="14.45" customHeight="1"/>
    <row r="28" spans="1:13" ht="14.45" customHeight="1"/>
    <row r="29" spans="1:13" ht="14.45" customHeight="1"/>
    <row r="30" spans="1:13" ht="14.45" customHeight="1"/>
    <row r="31" spans="1:13" ht="18.75" customHeight="1"/>
    <row r="32" spans="1:13" ht="14.45" customHeight="1"/>
    <row r="33" ht="14.45" customHeight="1"/>
    <row r="34" ht="14.45" customHeight="1"/>
    <row r="35" ht="14.45" customHeight="1"/>
    <row r="36" ht="18.75" customHeight="1"/>
    <row r="37" ht="14.45" customHeight="1"/>
    <row r="38" ht="14.45" customHeight="1"/>
    <row r="39" ht="14.45" customHeight="1"/>
    <row r="40" ht="14.45" customHeight="1"/>
    <row r="41" ht="14.45" customHeight="1"/>
    <row r="42" ht="5.25" customHeight="1"/>
    <row r="43" ht="15.75" customHeight="1"/>
  </sheetData>
  <mergeCells count="6">
    <mergeCell ref="A3:A6"/>
    <mergeCell ref="L3:L6"/>
    <mergeCell ref="B3:F3"/>
    <mergeCell ref="G3:K3"/>
    <mergeCell ref="A1:F1"/>
    <mergeCell ref="G1:L1"/>
  </mergeCells>
  <phoneticPr fontId="3" type="noConversion"/>
  <printOptions horizontalCentered="1" gridLines="1" gridLinesSet="0"/>
  <pageMargins left="1.2204724409448819" right="1.2204724409448819" top="1.0236220472440944" bottom="2.3622047244094491" header="0" footer="0"/>
  <pageSetup paperSize="9" scale="19" orientation="portrait" r:id="rId1"/>
  <headerFooter alignWithMargins="0"/>
  <colBreaks count="1" manualBreakCount="1">
    <brk id="6" max="18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view="pageBreakPreview" zoomScaleNormal="100" zoomScaleSheetLayoutView="100" workbookViewId="0">
      <selection activeCell="F26" sqref="F26"/>
    </sheetView>
  </sheetViews>
  <sheetFormatPr defaultRowHeight="17.25"/>
  <cols>
    <col min="1" max="1" width="11.375" style="53" customWidth="1"/>
    <col min="2" max="5" width="15.875" style="53" customWidth="1"/>
    <col min="6" max="6" width="13.25" style="53" customWidth="1"/>
    <col min="7" max="7" width="4.375" style="53" customWidth="1"/>
    <col min="8" max="8" width="11.125" style="53" customWidth="1"/>
    <col min="9" max="9" width="10.125" style="53" customWidth="1"/>
    <col min="10" max="10" width="9" style="53"/>
    <col min="11" max="11" width="9" style="53" customWidth="1"/>
    <col min="12" max="16384" width="9" style="53"/>
  </cols>
  <sheetData>
    <row r="1" spans="1:6" s="40" customFormat="1" ht="9.9499999999999993" customHeight="1" thickBot="1">
      <c r="A1" s="38"/>
      <c r="B1" s="39"/>
      <c r="C1" s="39"/>
      <c r="D1" s="39"/>
      <c r="E1" s="39"/>
      <c r="F1" s="39"/>
    </row>
    <row r="2" spans="1:6" s="40" customFormat="1" ht="27" customHeight="1">
      <c r="A2" s="364" t="s">
        <v>221</v>
      </c>
      <c r="B2" s="365"/>
      <c r="C2" s="365"/>
      <c r="D2" s="365"/>
      <c r="E2" s="365"/>
      <c r="F2" s="366"/>
    </row>
    <row r="3" spans="1:6" s="40" customFormat="1" ht="27" customHeight="1" thickBot="1">
      <c r="A3" s="367" t="s">
        <v>182</v>
      </c>
      <c r="B3" s="368"/>
      <c r="C3" s="368"/>
      <c r="D3" s="368"/>
      <c r="E3" s="368"/>
      <c r="F3" s="369"/>
    </row>
    <row r="4" spans="1:6" s="41" customFormat="1" ht="27" customHeight="1" thickBot="1">
      <c r="A4" s="258" t="s">
        <v>256</v>
      </c>
      <c r="E4" s="42"/>
      <c r="F4" s="303" t="s">
        <v>257</v>
      </c>
    </row>
    <row r="5" spans="1:6" s="45" customFormat="1" ht="15.95" customHeight="1">
      <c r="A5" s="55"/>
      <c r="B5" s="43" t="s">
        <v>168</v>
      </c>
      <c r="C5" s="43" t="s">
        <v>183</v>
      </c>
      <c r="D5" s="44" t="s">
        <v>169</v>
      </c>
      <c r="E5" s="43" t="s">
        <v>170</v>
      </c>
      <c r="F5" s="56"/>
    </row>
    <row r="6" spans="1:6" s="45" customFormat="1" ht="15.95" customHeight="1">
      <c r="A6" s="57" t="s">
        <v>171</v>
      </c>
      <c r="B6" s="46" t="s">
        <v>172</v>
      </c>
      <c r="C6" s="46" t="s">
        <v>173</v>
      </c>
      <c r="D6" s="47" t="s">
        <v>174</v>
      </c>
      <c r="E6" s="46" t="s">
        <v>175</v>
      </c>
      <c r="F6" s="58" t="s">
        <v>222</v>
      </c>
    </row>
    <row r="7" spans="1:6" s="45" customFormat="1" ht="15.95" customHeight="1">
      <c r="A7" s="57"/>
      <c r="B7" s="46"/>
      <c r="C7" s="46"/>
      <c r="D7" s="48"/>
      <c r="E7" s="46" t="s">
        <v>176</v>
      </c>
      <c r="F7" s="58"/>
    </row>
    <row r="8" spans="1:6" s="45" customFormat="1" ht="15.75" customHeight="1">
      <c r="A8" s="57"/>
      <c r="B8" s="46" t="s">
        <v>177</v>
      </c>
      <c r="C8" s="191" t="s">
        <v>178</v>
      </c>
      <c r="D8" s="48" t="s">
        <v>179</v>
      </c>
      <c r="E8" s="191" t="s">
        <v>180</v>
      </c>
      <c r="F8" s="58"/>
    </row>
    <row r="9" spans="1:6" s="45" customFormat="1" ht="20.100000000000001" customHeight="1">
      <c r="A9" s="193" t="s">
        <v>181</v>
      </c>
      <c r="B9" s="192">
        <v>1380746</v>
      </c>
      <c r="C9" s="192">
        <v>796127</v>
      </c>
      <c r="D9" s="192">
        <v>584619</v>
      </c>
      <c r="E9" s="192">
        <v>211508</v>
      </c>
      <c r="F9" s="194">
        <v>2018</v>
      </c>
    </row>
    <row r="10" spans="1:6" s="45" customFormat="1" ht="20.100000000000001" customHeight="1">
      <c r="A10" s="284">
        <v>2019</v>
      </c>
      <c r="B10" s="197">
        <v>1384239</v>
      </c>
      <c r="C10" s="197">
        <v>752911</v>
      </c>
      <c r="D10" s="197">
        <v>631328</v>
      </c>
      <c r="E10" s="197">
        <v>121583</v>
      </c>
      <c r="F10" s="283">
        <v>2019</v>
      </c>
    </row>
    <row r="11" spans="1:6" s="45" customFormat="1" ht="20.100000000000001" customHeight="1">
      <c r="A11" s="284">
        <v>2020</v>
      </c>
      <c r="B11" s="197">
        <v>1288274</v>
      </c>
      <c r="C11" s="197">
        <v>677393</v>
      </c>
      <c r="D11" s="197">
        <v>610881</v>
      </c>
      <c r="E11" s="197">
        <v>66511</v>
      </c>
      <c r="F11" s="283">
        <v>2020</v>
      </c>
    </row>
    <row r="12" spans="1:6" s="45" customFormat="1" ht="20.100000000000001" customHeight="1">
      <c r="A12" s="284">
        <v>2021</v>
      </c>
      <c r="B12" s="281">
        <f>C12+D12</f>
        <v>1575329101</v>
      </c>
      <c r="C12" s="282">
        <v>830737463</v>
      </c>
      <c r="D12" s="282">
        <v>744591638</v>
      </c>
      <c r="E12" s="282">
        <v>86145825</v>
      </c>
      <c r="F12" s="283">
        <v>2021</v>
      </c>
    </row>
    <row r="13" spans="1:6" s="45" customFormat="1" ht="20.100000000000001" customHeight="1">
      <c r="A13" s="284">
        <v>2022</v>
      </c>
      <c r="B13" s="281">
        <v>1719083807</v>
      </c>
      <c r="C13" s="282">
        <v>951617361</v>
      </c>
      <c r="D13" s="282">
        <v>767466446</v>
      </c>
      <c r="E13" s="282">
        <v>184150915</v>
      </c>
      <c r="F13" s="283">
        <v>2022</v>
      </c>
    </row>
    <row r="14" spans="1:6" s="45" customFormat="1" ht="20.100000000000001" customHeight="1">
      <c r="A14" s="285">
        <v>2023</v>
      </c>
      <c r="B14" s="309">
        <v>1563283</v>
      </c>
      <c r="C14" s="310">
        <v>848144</v>
      </c>
      <c r="D14" s="310">
        <v>715139</v>
      </c>
      <c r="E14" s="310">
        <v>133005</v>
      </c>
      <c r="F14" s="286">
        <v>2023</v>
      </c>
    </row>
    <row r="15" spans="1:6" s="45" customFormat="1" ht="22.7" customHeight="1">
      <c r="A15" s="50" t="s">
        <v>219</v>
      </c>
      <c r="B15" s="51"/>
      <c r="C15" s="52"/>
      <c r="D15" s="52"/>
      <c r="E15" s="51"/>
      <c r="F15" s="188" t="s">
        <v>220</v>
      </c>
    </row>
    <row r="16" spans="1:6" s="45" customFormat="1" ht="22.7" customHeight="1">
      <c r="A16" s="53"/>
      <c r="B16" s="54"/>
      <c r="C16" s="54"/>
      <c r="D16" s="54"/>
      <c r="E16" s="54"/>
      <c r="F16" s="53"/>
    </row>
    <row r="17" spans="1:6" s="45" customFormat="1" ht="22.7" customHeight="1">
      <c r="A17" s="53"/>
      <c r="B17" s="53"/>
      <c r="C17" s="53"/>
      <c r="D17" s="53"/>
      <c r="E17" s="53"/>
      <c r="F17" s="53"/>
    </row>
    <row r="18" spans="1:6" s="45" customFormat="1" ht="22.7" customHeight="1">
      <c r="A18" s="53"/>
      <c r="B18" s="53"/>
      <c r="C18" s="53"/>
      <c r="D18" s="53"/>
      <c r="E18" s="53"/>
      <c r="F18" s="53"/>
    </row>
    <row r="19" spans="1:6" s="189" customFormat="1" ht="30" customHeight="1">
      <c r="A19" s="53"/>
      <c r="B19" s="53"/>
      <c r="C19" s="53"/>
      <c r="D19" s="53"/>
      <c r="E19" s="53"/>
      <c r="F19" s="53"/>
    </row>
  </sheetData>
  <mergeCells count="2">
    <mergeCell ref="A2:F2"/>
    <mergeCell ref="A3:F3"/>
  </mergeCells>
  <phoneticPr fontId="4" type="noConversion"/>
  <printOptions gridLines="1" gridLinesSet="0"/>
  <pageMargins left="0.78740157480314965" right="0.78740157480314965" top="0.78740157480314965" bottom="0.39370078740157483" header="0" footer="0.15748031496062992"/>
  <pageSetup paperSize="9" scale="89" pageOrder="overThenDown" orientation="portrait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2"/>
  <sheetViews>
    <sheetView view="pageBreakPreview" zoomScaleNormal="100" zoomScaleSheetLayoutView="100" workbookViewId="0">
      <selection activeCell="E11" sqref="E11"/>
    </sheetView>
  </sheetViews>
  <sheetFormatPr defaultRowHeight="17.25"/>
  <cols>
    <col min="1" max="1" width="8.75" style="53" customWidth="1"/>
    <col min="2" max="2" width="10.75" style="93" customWidth="1"/>
    <col min="3" max="3" width="10.75" style="92" customWidth="1"/>
    <col min="4" max="7" width="10.75" style="93" customWidth="1"/>
    <col min="8" max="8" width="10.75" style="91" customWidth="1"/>
    <col min="9" max="9" width="10.75" style="92" customWidth="1"/>
    <col min="10" max="10" width="10.75" style="93" customWidth="1"/>
    <col min="11" max="13" width="10.75" style="91" customWidth="1"/>
    <col min="14" max="14" width="13.875" style="91" customWidth="1"/>
    <col min="15" max="15" width="5.625" style="53" customWidth="1"/>
    <col min="16" max="20" width="9" style="53"/>
    <col min="21" max="21" width="6" style="53" customWidth="1"/>
    <col min="22" max="16384" width="9" style="53"/>
  </cols>
  <sheetData>
    <row r="1" spans="1:25" ht="9.9499999999999993" customHeight="1">
      <c r="A1" s="59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25" s="63" customFormat="1" ht="24" customHeight="1">
      <c r="A2" s="61" t="s">
        <v>223</v>
      </c>
      <c r="B2" s="61"/>
      <c r="C2" s="61"/>
      <c r="D2" s="61"/>
      <c r="E2" s="61"/>
      <c r="F2" s="61"/>
      <c r="G2" s="62"/>
      <c r="H2" s="61" t="s">
        <v>184</v>
      </c>
      <c r="I2" s="61"/>
      <c r="J2" s="62"/>
      <c r="K2" s="61"/>
      <c r="L2" s="61"/>
      <c r="M2" s="61"/>
      <c r="N2" s="61"/>
      <c r="Y2" s="64"/>
    </row>
    <row r="3" spans="1:25" s="66" customFormat="1" ht="27" customHeight="1" thickBot="1">
      <c r="A3" s="304" t="s">
        <v>258</v>
      </c>
      <c r="B3" s="49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305" t="s">
        <v>259</v>
      </c>
    </row>
    <row r="4" spans="1:25" s="74" customFormat="1" ht="15.95" customHeight="1">
      <c r="A4" s="67"/>
      <c r="B4" s="68" t="s">
        <v>185</v>
      </c>
      <c r="C4" s="69"/>
      <c r="D4" s="68"/>
      <c r="E4" s="69"/>
      <c r="F4" s="70" t="s">
        <v>186</v>
      </c>
      <c r="G4" s="68"/>
      <c r="H4" s="71"/>
      <c r="I4" s="71"/>
      <c r="J4" s="72" t="s">
        <v>187</v>
      </c>
      <c r="K4" s="71"/>
      <c r="L4" s="71"/>
      <c r="M4" s="71"/>
      <c r="N4" s="73"/>
    </row>
    <row r="5" spans="1:25" s="74" customFormat="1" ht="15.95" customHeight="1">
      <c r="A5" s="75" t="s">
        <v>171</v>
      </c>
      <c r="B5" s="290" t="s">
        <v>188</v>
      </c>
      <c r="C5" s="76" t="s">
        <v>189</v>
      </c>
      <c r="D5" s="77" t="s">
        <v>190</v>
      </c>
      <c r="E5" s="78"/>
      <c r="F5" s="76" t="s">
        <v>191</v>
      </c>
      <c r="G5" s="76" t="s">
        <v>189</v>
      </c>
      <c r="H5" s="77" t="s">
        <v>192</v>
      </c>
      <c r="I5" s="78"/>
      <c r="J5" s="76" t="s">
        <v>193</v>
      </c>
      <c r="K5" s="76" t="s">
        <v>189</v>
      </c>
      <c r="L5" s="77" t="s">
        <v>194</v>
      </c>
      <c r="M5" s="293"/>
      <c r="N5" s="79" t="s">
        <v>225</v>
      </c>
    </row>
    <row r="6" spans="1:25" s="74" customFormat="1" ht="15.95" customHeight="1">
      <c r="A6" s="75"/>
      <c r="B6" s="291" t="s">
        <v>195</v>
      </c>
      <c r="C6" s="80" t="s">
        <v>196</v>
      </c>
      <c r="D6" s="76" t="s">
        <v>197</v>
      </c>
      <c r="E6" s="76" t="s">
        <v>198</v>
      </c>
      <c r="F6" s="80" t="s">
        <v>199</v>
      </c>
      <c r="G6" s="80" t="s">
        <v>196</v>
      </c>
      <c r="H6" s="81" t="s">
        <v>200</v>
      </c>
      <c r="I6" s="82" t="s">
        <v>201</v>
      </c>
      <c r="J6" s="80" t="s">
        <v>202</v>
      </c>
      <c r="K6" s="80" t="s">
        <v>196</v>
      </c>
      <c r="L6" s="80" t="s">
        <v>203</v>
      </c>
      <c r="M6" s="82" t="s">
        <v>204</v>
      </c>
      <c r="N6" s="79"/>
    </row>
    <row r="7" spans="1:25" s="74" customFormat="1" ht="15.95" customHeight="1">
      <c r="A7" s="83"/>
      <c r="B7" s="295" t="s">
        <v>205</v>
      </c>
      <c r="C7" s="84" t="s">
        <v>206</v>
      </c>
      <c r="D7" s="84" t="s">
        <v>207</v>
      </c>
      <c r="E7" s="84" t="s">
        <v>208</v>
      </c>
      <c r="F7" s="84" t="s">
        <v>209</v>
      </c>
      <c r="G7" s="84" t="s">
        <v>206</v>
      </c>
      <c r="H7" s="85" t="s">
        <v>207</v>
      </c>
      <c r="I7" s="86" t="s">
        <v>208</v>
      </c>
      <c r="J7" s="84" t="s">
        <v>210</v>
      </c>
      <c r="K7" s="84" t="s">
        <v>206</v>
      </c>
      <c r="L7" s="84" t="s">
        <v>211</v>
      </c>
      <c r="M7" s="86" t="s">
        <v>208</v>
      </c>
      <c r="N7" s="87"/>
    </row>
    <row r="8" spans="1:25" s="195" customFormat="1" ht="20.100000000000001" customHeight="1">
      <c r="A8" s="288" t="s">
        <v>212</v>
      </c>
      <c r="B8" s="287" t="s">
        <v>141</v>
      </c>
      <c r="C8" s="287" t="s">
        <v>141</v>
      </c>
      <c r="D8" s="287" t="s">
        <v>141</v>
      </c>
      <c r="E8" s="287" t="s">
        <v>141</v>
      </c>
      <c r="F8" s="287" t="s">
        <v>141</v>
      </c>
      <c r="G8" s="287" t="s">
        <v>141</v>
      </c>
      <c r="H8" s="287" t="s">
        <v>141</v>
      </c>
      <c r="I8" s="287" t="s">
        <v>141</v>
      </c>
      <c r="J8" s="287">
        <v>5</v>
      </c>
      <c r="K8" s="287">
        <v>23</v>
      </c>
      <c r="L8" s="287">
        <v>14650</v>
      </c>
      <c r="M8" s="287">
        <v>6642</v>
      </c>
      <c r="N8" s="289" t="s">
        <v>212</v>
      </c>
    </row>
    <row r="9" spans="1:25" s="195" customFormat="1" ht="20.100000000000001" customHeight="1">
      <c r="A9" s="288" t="s">
        <v>226</v>
      </c>
      <c r="B9" s="287" t="s">
        <v>224</v>
      </c>
      <c r="C9" s="287" t="s">
        <v>224</v>
      </c>
      <c r="D9" s="287" t="s">
        <v>224</v>
      </c>
      <c r="E9" s="287" t="s">
        <v>224</v>
      </c>
      <c r="F9" s="287" t="s">
        <v>224</v>
      </c>
      <c r="G9" s="287" t="s">
        <v>224</v>
      </c>
      <c r="H9" s="287" t="s">
        <v>224</v>
      </c>
      <c r="I9" s="287" t="s">
        <v>224</v>
      </c>
      <c r="J9" s="287">
        <v>5</v>
      </c>
      <c r="K9" s="287">
        <v>23</v>
      </c>
      <c r="L9" s="287">
        <v>14650</v>
      </c>
      <c r="M9" s="287">
        <v>6642</v>
      </c>
      <c r="N9" s="289" t="s">
        <v>226</v>
      </c>
    </row>
    <row r="10" spans="1:25" s="195" customFormat="1" ht="20.100000000000001" customHeight="1">
      <c r="A10" s="292">
        <v>2020</v>
      </c>
      <c r="B10" s="287">
        <v>3</v>
      </c>
      <c r="C10" s="287">
        <v>54</v>
      </c>
      <c r="D10" s="287">
        <v>45089</v>
      </c>
      <c r="E10" s="287">
        <v>10858</v>
      </c>
      <c r="F10" s="287">
        <v>0</v>
      </c>
      <c r="G10" s="287">
        <v>0</v>
      </c>
      <c r="H10" s="287">
        <v>0</v>
      </c>
      <c r="I10" s="287">
        <v>0</v>
      </c>
      <c r="J10" s="287">
        <v>3</v>
      </c>
      <c r="K10" s="287">
        <v>9</v>
      </c>
      <c r="L10" s="287">
        <v>2770</v>
      </c>
      <c r="M10" s="287">
        <v>491.9</v>
      </c>
      <c r="N10" s="294">
        <v>2020</v>
      </c>
    </row>
    <row r="11" spans="1:25" s="195" customFormat="1" ht="20.100000000000001" customHeight="1">
      <c r="A11" s="292">
        <v>2021</v>
      </c>
      <c r="B11" s="287">
        <v>2</v>
      </c>
      <c r="C11" s="287">
        <v>31</v>
      </c>
      <c r="D11" s="287">
        <v>18658</v>
      </c>
      <c r="E11" s="287">
        <v>10090</v>
      </c>
      <c r="F11" s="287">
        <v>2</v>
      </c>
      <c r="G11" s="287">
        <v>18</v>
      </c>
      <c r="H11" s="287">
        <v>3352</v>
      </c>
      <c r="I11" s="287">
        <v>2735</v>
      </c>
      <c r="J11" s="287">
        <v>4</v>
      </c>
      <c r="K11" s="287">
        <v>4</v>
      </c>
      <c r="L11" s="287">
        <v>617</v>
      </c>
      <c r="M11" s="287">
        <v>368</v>
      </c>
      <c r="N11" s="294">
        <v>2021</v>
      </c>
    </row>
    <row r="12" spans="1:25" s="195" customFormat="1" ht="20.100000000000001" customHeight="1">
      <c r="A12" s="292">
        <v>2022</v>
      </c>
      <c r="B12" s="287">
        <v>1</v>
      </c>
      <c r="C12" s="287">
        <v>17</v>
      </c>
      <c r="D12" s="287">
        <v>2885</v>
      </c>
      <c r="E12" s="287">
        <v>1273</v>
      </c>
      <c r="F12" s="287">
        <v>2</v>
      </c>
      <c r="G12" s="287">
        <v>18</v>
      </c>
      <c r="H12" s="287">
        <v>3352</v>
      </c>
      <c r="I12" s="287">
        <v>2699</v>
      </c>
      <c r="J12" s="287">
        <v>9</v>
      </c>
      <c r="K12" s="287">
        <v>9</v>
      </c>
      <c r="L12" s="287">
        <v>4623</v>
      </c>
      <c r="M12" s="287">
        <v>1373</v>
      </c>
      <c r="N12" s="294">
        <v>2022</v>
      </c>
    </row>
    <row r="13" spans="1:25" s="196" customFormat="1" ht="20.100000000000001" customHeight="1">
      <c r="A13" s="296">
        <v>2023</v>
      </c>
      <c r="B13" s="297">
        <v>1</v>
      </c>
      <c r="C13" s="297">
        <v>17</v>
      </c>
      <c r="D13" s="297">
        <v>9189</v>
      </c>
      <c r="E13" s="297">
        <v>2780</v>
      </c>
      <c r="F13" s="297">
        <v>4</v>
      </c>
      <c r="G13" s="297">
        <v>6</v>
      </c>
      <c r="H13" s="297">
        <v>1146</v>
      </c>
      <c r="I13" s="297">
        <v>515</v>
      </c>
      <c r="J13" s="297">
        <v>12</v>
      </c>
      <c r="K13" s="297">
        <v>37</v>
      </c>
      <c r="L13" s="297">
        <v>8637</v>
      </c>
      <c r="M13" s="297">
        <v>1987</v>
      </c>
      <c r="N13" s="298">
        <v>2023</v>
      </c>
    </row>
    <row r="14" spans="1:25" s="50" customFormat="1" ht="12">
      <c r="A14" s="50" t="s">
        <v>219</v>
      </c>
      <c r="B14" s="88"/>
      <c r="C14" s="89"/>
      <c r="D14" s="88"/>
      <c r="E14" s="88"/>
      <c r="F14" s="88"/>
      <c r="G14" s="88"/>
      <c r="H14" s="90"/>
      <c r="I14" s="89"/>
      <c r="J14" s="88"/>
      <c r="K14" s="90"/>
      <c r="L14" s="90"/>
      <c r="M14" s="90"/>
      <c r="N14" s="188" t="s">
        <v>220</v>
      </c>
    </row>
    <row r="15" spans="1:25" s="50" customFormat="1" ht="12">
      <c r="B15" s="88"/>
      <c r="C15" s="89"/>
      <c r="D15" s="88"/>
      <c r="E15" s="88"/>
      <c r="F15" s="88"/>
      <c r="G15" s="88"/>
      <c r="H15" s="90"/>
      <c r="I15" s="89"/>
      <c r="J15" s="88"/>
      <c r="K15" s="90"/>
      <c r="L15" s="90"/>
      <c r="M15" s="90"/>
      <c r="N15" s="90"/>
    </row>
    <row r="16" spans="1:25" s="50" customFormat="1" ht="12">
      <c r="B16" s="88"/>
      <c r="C16" s="89"/>
      <c r="D16" s="88"/>
      <c r="E16" s="88"/>
      <c r="F16" s="88"/>
      <c r="G16" s="88"/>
      <c r="H16" s="90"/>
      <c r="I16" s="89"/>
      <c r="J16" s="88"/>
      <c r="K16" s="90"/>
      <c r="L16" s="90"/>
      <c r="M16" s="90"/>
      <c r="N16" s="90"/>
    </row>
    <row r="17" spans="2:14" s="50" customFormat="1" ht="12">
      <c r="B17" s="88"/>
      <c r="C17" s="89"/>
      <c r="D17" s="88"/>
      <c r="E17" s="88"/>
      <c r="F17" s="88"/>
      <c r="G17" s="88"/>
      <c r="H17" s="90"/>
      <c r="I17" s="89"/>
      <c r="J17" s="88"/>
      <c r="K17" s="90"/>
      <c r="L17" s="90"/>
      <c r="M17" s="90"/>
      <c r="N17" s="90"/>
    </row>
    <row r="18" spans="2:14" s="50" customFormat="1" ht="12">
      <c r="B18" s="88"/>
      <c r="C18" s="89"/>
      <c r="D18" s="88"/>
      <c r="E18" s="88"/>
      <c r="F18" s="88"/>
      <c r="G18" s="88"/>
      <c r="H18" s="90"/>
      <c r="I18" s="89"/>
      <c r="J18" s="88"/>
      <c r="K18" s="90"/>
      <c r="L18" s="90"/>
      <c r="M18" s="90"/>
      <c r="N18" s="90"/>
    </row>
    <row r="19" spans="2:14" s="50" customFormat="1" ht="12">
      <c r="B19" s="88"/>
      <c r="C19" s="89"/>
      <c r="D19" s="88"/>
      <c r="E19" s="88"/>
      <c r="F19" s="88"/>
      <c r="G19" s="88"/>
      <c r="H19" s="90"/>
      <c r="I19" s="89"/>
      <c r="J19" s="88"/>
      <c r="K19" s="90"/>
      <c r="L19" s="90"/>
      <c r="M19" s="90"/>
      <c r="N19" s="90"/>
    </row>
    <row r="20" spans="2:14" s="50" customFormat="1" ht="12">
      <c r="B20" s="88"/>
      <c r="C20" s="89"/>
      <c r="D20" s="88"/>
      <c r="E20" s="88"/>
      <c r="F20" s="88"/>
      <c r="G20" s="88"/>
      <c r="H20" s="90"/>
      <c r="I20" s="89"/>
      <c r="J20" s="88"/>
      <c r="K20" s="90"/>
      <c r="L20" s="90"/>
      <c r="M20" s="90"/>
      <c r="N20" s="90"/>
    </row>
    <row r="21" spans="2:14" s="50" customFormat="1" ht="12">
      <c r="B21" s="88"/>
      <c r="C21" s="89"/>
      <c r="D21" s="88"/>
      <c r="E21" s="88"/>
      <c r="F21" s="88"/>
      <c r="G21" s="88"/>
      <c r="H21" s="90"/>
      <c r="I21" s="89"/>
      <c r="J21" s="88"/>
      <c r="K21" s="90"/>
      <c r="L21" s="90"/>
      <c r="M21" s="90"/>
      <c r="N21" s="90"/>
    </row>
    <row r="22" spans="2:14" s="50" customFormat="1" ht="12">
      <c r="B22" s="88"/>
      <c r="C22" s="89"/>
      <c r="D22" s="88"/>
      <c r="E22" s="88"/>
      <c r="F22" s="88"/>
      <c r="G22" s="88"/>
      <c r="H22" s="90"/>
      <c r="I22" s="89"/>
      <c r="J22" s="88"/>
      <c r="K22" s="90"/>
      <c r="L22" s="90"/>
      <c r="M22" s="90"/>
      <c r="N22" s="90"/>
    </row>
    <row r="23" spans="2:14" s="50" customFormat="1" ht="12">
      <c r="B23" s="88"/>
      <c r="C23" s="89"/>
      <c r="D23" s="88"/>
      <c r="E23" s="88"/>
      <c r="F23" s="88"/>
      <c r="G23" s="88"/>
      <c r="H23" s="90"/>
      <c r="I23" s="89"/>
      <c r="J23" s="88"/>
      <c r="K23" s="90"/>
      <c r="L23" s="90"/>
      <c r="M23" s="90"/>
      <c r="N23" s="90"/>
    </row>
    <row r="24" spans="2:14" s="50" customFormat="1" ht="12">
      <c r="B24" s="88"/>
      <c r="C24" s="89"/>
      <c r="D24" s="88"/>
      <c r="E24" s="88"/>
      <c r="F24" s="88"/>
      <c r="G24" s="88"/>
      <c r="H24" s="90"/>
      <c r="I24" s="89"/>
      <c r="J24" s="88"/>
      <c r="K24" s="90"/>
      <c r="L24" s="90"/>
      <c r="M24" s="90"/>
      <c r="N24" s="90"/>
    </row>
    <row r="25" spans="2:14" s="50" customFormat="1" ht="12">
      <c r="B25" s="88"/>
      <c r="C25" s="89"/>
      <c r="D25" s="88"/>
      <c r="E25" s="88"/>
      <c r="F25" s="88"/>
      <c r="G25" s="88"/>
      <c r="H25" s="90"/>
      <c r="I25" s="89"/>
      <c r="J25" s="88"/>
      <c r="K25" s="90"/>
      <c r="L25" s="90"/>
      <c r="M25" s="90"/>
      <c r="N25" s="90"/>
    </row>
    <row r="26" spans="2:14" s="50" customFormat="1" ht="12">
      <c r="B26" s="88"/>
      <c r="C26" s="89"/>
      <c r="D26" s="88"/>
      <c r="E26" s="88"/>
      <c r="F26" s="88"/>
      <c r="G26" s="88"/>
      <c r="H26" s="90"/>
      <c r="I26" s="89"/>
      <c r="J26" s="88"/>
      <c r="K26" s="90"/>
      <c r="L26" s="90"/>
      <c r="M26" s="90"/>
      <c r="N26" s="90"/>
    </row>
    <row r="27" spans="2:14" s="50" customFormat="1" ht="12">
      <c r="B27" s="88"/>
      <c r="C27" s="89"/>
      <c r="D27" s="88"/>
      <c r="E27" s="88"/>
      <c r="F27" s="88"/>
      <c r="G27" s="88"/>
      <c r="H27" s="90"/>
      <c r="I27" s="89"/>
      <c r="J27" s="88"/>
      <c r="K27" s="90"/>
      <c r="L27" s="90"/>
      <c r="M27" s="90"/>
      <c r="N27" s="90"/>
    </row>
    <row r="28" spans="2:14" s="50" customFormat="1" ht="12">
      <c r="B28" s="88"/>
      <c r="C28" s="89"/>
      <c r="D28" s="88"/>
      <c r="E28" s="88"/>
      <c r="F28" s="88"/>
      <c r="G28" s="88"/>
      <c r="H28" s="90"/>
      <c r="I28" s="89"/>
      <c r="J28" s="88"/>
      <c r="K28" s="90"/>
      <c r="L28" s="90"/>
      <c r="M28" s="90"/>
      <c r="N28" s="90"/>
    </row>
    <row r="29" spans="2:14" s="50" customFormat="1" ht="12">
      <c r="B29" s="88"/>
      <c r="C29" s="89"/>
      <c r="D29" s="88"/>
      <c r="E29" s="88"/>
      <c r="F29" s="88"/>
      <c r="G29" s="88"/>
      <c r="H29" s="90"/>
      <c r="I29" s="89"/>
      <c r="J29" s="88"/>
      <c r="K29" s="90"/>
      <c r="L29" s="90"/>
      <c r="M29" s="90"/>
      <c r="N29" s="90"/>
    </row>
    <row r="30" spans="2:14" s="50" customFormat="1" ht="12">
      <c r="B30" s="88"/>
      <c r="C30" s="89"/>
      <c r="D30" s="88"/>
      <c r="E30" s="88"/>
      <c r="F30" s="88"/>
      <c r="G30" s="88"/>
      <c r="H30" s="90"/>
      <c r="I30" s="89"/>
      <c r="J30" s="88"/>
      <c r="K30" s="90"/>
      <c r="L30" s="90"/>
      <c r="M30" s="90"/>
      <c r="N30" s="90"/>
    </row>
    <row r="31" spans="2:14" s="50" customFormat="1" ht="12">
      <c r="B31" s="88"/>
      <c r="C31" s="89"/>
      <c r="D31" s="88"/>
      <c r="E31" s="88"/>
      <c r="F31" s="88"/>
      <c r="G31" s="88"/>
      <c r="H31" s="90"/>
      <c r="I31" s="89"/>
      <c r="J31" s="88"/>
      <c r="K31" s="90"/>
      <c r="L31" s="90"/>
      <c r="M31" s="90"/>
      <c r="N31" s="90"/>
    </row>
    <row r="32" spans="2:14" s="50" customFormat="1">
      <c r="B32" s="88"/>
      <c r="C32" s="89"/>
      <c r="D32" s="88"/>
      <c r="E32" s="88"/>
      <c r="F32" s="88"/>
      <c r="G32" s="88"/>
      <c r="H32" s="91"/>
      <c r="I32" s="92"/>
      <c r="J32" s="93"/>
      <c r="K32" s="91"/>
      <c r="L32" s="91"/>
      <c r="M32" s="91"/>
      <c r="N32" s="90"/>
    </row>
  </sheetData>
  <phoneticPr fontId="4" type="noConversion"/>
  <pageMargins left="0.78740157480314965" right="0.78740157480314965" top="0.78740157480314965" bottom="0.39370078740157483" header="0" footer="0.15748031496062992"/>
  <pageSetup paperSize="9" scale="52" pageOrder="overThenDown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21"/>
  <sheetViews>
    <sheetView view="pageBreakPreview" zoomScaleNormal="85" zoomScaleSheetLayoutView="100" workbookViewId="0">
      <pane ySplit="6" topLeftCell="A11" activePane="bottomLeft" state="frozen"/>
      <selection pane="bottomLeft" activeCell="D13" sqref="D13"/>
    </sheetView>
  </sheetViews>
  <sheetFormatPr defaultRowHeight="27" customHeight="1"/>
  <cols>
    <col min="1" max="1" width="13.125" style="152" customWidth="1"/>
    <col min="2" max="2" width="10.875" style="152" customWidth="1"/>
    <col min="3" max="5" width="10.625" style="152" customWidth="1"/>
    <col min="6" max="6" width="10.75" style="152" customWidth="1"/>
    <col min="7" max="7" width="10.625" style="152" customWidth="1"/>
    <col min="8" max="9" width="10.875" style="152" customWidth="1"/>
    <col min="10" max="10" width="9.75" style="152" customWidth="1"/>
    <col min="11" max="11" width="11.125" style="152" customWidth="1"/>
    <col min="12" max="13" width="10" style="152" customWidth="1"/>
    <col min="14" max="14" width="14.375" style="152" customWidth="1"/>
    <col min="15" max="18" width="9" style="152"/>
    <col min="19" max="19" width="10.375" style="152" customWidth="1"/>
    <col min="20" max="20" width="10.125" style="152" customWidth="1"/>
    <col min="21" max="16384" width="9" style="152"/>
  </cols>
  <sheetData>
    <row r="1" spans="1:14" s="167" customFormat="1" ht="20.100000000000001" customHeight="1">
      <c r="A1" s="335" t="s">
        <v>264</v>
      </c>
      <c r="B1" s="335"/>
      <c r="C1" s="335"/>
      <c r="D1" s="335"/>
      <c r="E1" s="335"/>
      <c r="F1" s="335"/>
      <c r="G1" s="335"/>
      <c r="H1" s="335" t="s">
        <v>77</v>
      </c>
      <c r="I1" s="335"/>
      <c r="J1" s="335"/>
      <c r="K1" s="335"/>
      <c r="L1" s="335"/>
      <c r="M1" s="335"/>
      <c r="N1" s="335"/>
    </row>
    <row r="2" spans="1:14" s="138" customFormat="1" ht="20.100000000000001" customHeight="1" thickBot="1">
      <c r="A2" s="306" t="s">
        <v>260</v>
      </c>
      <c r="F2" s="136"/>
      <c r="G2" s="136"/>
      <c r="H2" s="136"/>
      <c r="I2" s="136"/>
      <c r="N2" s="307" t="s">
        <v>261</v>
      </c>
    </row>
    <row r="3" spans="1:14" ht="21.95" customHeight="1" thickTop="1">
      <c r="A3" s="370" t="s">
        <v>35</v>
      </c>
      <c r="B3" s="168" t="s">
        <v>27</v>
      </c>
      <c r="C3" s="169"/>
      <c r="D3" s="168" t="s">
        <v>74</v>
      </c>
      <c r="E3" s="170"/>
      <c r="F3" s="376" t="s">
        <v>41</v>
      </c>
      <c r="G3" s="370"/>
      <c r="H3" s="378" t="s">
        <v>133</v>
      </c>
      <c r="I3" s="370"/>
      <c r="J3" s="169" t="s">
        <v>42</v>
      </c>
      <c r="K3" s="169"/>
      <c r="L3" s="168" t="s">
        <v>43</v>
      </c>
      <c r="M3" s="169"/>
      <c r="N3" s="373" t="s">
        <v>28</v>
      </c>
    </row>
    <row r="4" spans="1:14" ht="30" customHeight="1">
      <c r="A4" s="371"/>
      <c r="B4" s="171" t="s">
        <v>29</v>
      </c>
      <c r="C4" s="172"/>
      <c r="D4" s="173" t="s">
        <v>75</v>
      </c>
      <c r="E4" s="174"/>
      <c r="F4" s="377" t="s">
        <v>30</v>
      </c>
      <c r="G4" s="372"/>
      <c r="H4" s="379" t="s">
        <v>76</v>
      </c>
      <c r="I4" s="353"/>
      <c r="J4" s="172" t="s">
        <v>31</v>
      </c>
      <c r="K4" s="172"/>
      <c r="L4" s="171" t="s">
        <v>32</v>
      </c>
      <c r="M4" s="174"/>
      <c r="N4" s="374"/>
    </row>
    <row r="5" spans="1:14" ht="21.95" customHeight="1">
      <c r="A5" s="371"/>
      <c r="B5" s="175" t="s">
        <v>44</v>
      </c>
      <c r="C5" s="175" t="s">
        <v>45</v>
      </c>
      <c r="D5" s="175" t="s">
        <v>44</v>
      </c>
      <c r="E5" s="175" t="s">
        <v>45</v>
      </c>
      <c r="F5" s="175" t="s">
        <v>44</v>
      </c>
      <c r="G5" s="175" t="s">
        <v>45</v>
      </c>
      <c r="H5" s="176" t="s">
        <v>44</v>
      </c>
      <c r="I5" s="175" t="s">
        <v>45</v>
      </c>
      <c r="J5" s="176" t="s">
        <v>44</v>
      </c>
      <c r="K5" s="175" t="s">
        <v>45</v>
      </c>
      <c r="L5" s="175" t="s">
        <v>44</v>
      </c>
      <c r="M5" s="141" t="s">
        <v>45</v>
      </c>
      <c r="N5" s="374"/>
    </row>
    <row r="6" spans="1:14" ht="21.95" customHeight="1">
      <c r="A6" s="372"/>
      <c r="B6" s="177" t="s">
        <v>33</v>
      </c>
      <c r="C6" s="177" t="s">
        <v>34</v>
      </c>
      <c r="D6" s="177" t="s">
        <v>33</v>
      </c>
      <c r="E6" s="177" t="s">
        <v>34</v>
      </c>
      <c r="F6" s="177" t="s">
        <v>33</v>
      </c>
      <c r="G6" s="177" t="s">
        <v>34</v>
      </c>
      <c r="H6" s="178" t="s">
        <v>33</v>
      </c>
      <c r="I6" s="177" t="s">
        <v>34</v>
      </c>
      <c r="J6" s="178" t="s">
        <v>33</v>
      </c>
      <c r="K6" s="177" t="s">
        <v>34</v>
      </c>
      <c r="L6" s="177" t="s">
        <v>33</v>
      </c>
      <c r="M6" s="177" t="s">
        <v>34</v>
      </c>
      <c r="N6" s="375"/>
    </row>
    <row r="7" spans="1:14" s="183" customFormat="1" ht="61.9" customHeight="1">
      <c r="A7" s="179">
        <v>2014</v>
      </c>
      <c r="B7" s="180">
        <v>7</v>
      </c>
      <c r="C7" s="150">
        <v>689.8</v>
      </c>
      <c r="D7" s="181">
        <v>0</v>
      </c>
      <c r="E7" s="181">
        <v>0</v>
      </c>
      <c r="F7" s="181">
        <v>0</v>
      </c>
      <c r="G7" s="181">
        <v>0</v>
      </c>
      <c r="H7" s="181">
        <v>0</v>
      </c>
      <c r="I7" s="181">
        <v>0</v>
      </c>
      <c r="J7" s="181">
        <v>7</v>
      </c>
      <c r="K7" s="150">
        <v>689.8</v>
      </c>
      <c r="L7" s="181">
        <v>0</v>
      </c>
      <c r="M7" s="182">
        <v>0</v>
      </c>
      <c r="N7" s="179">
        <v>2014</v>
      </c>
    </row>
    <row r="8" spans="1:14" s="183" customFormat="1" ht="61.9" customHeight="1">
      <c r="A8" s="179">
        <v>2015</v>
      </c>
      <c r="B8" s="180">
        <v>5</v>
      </c>
      <c r="C8" s="150">
        <v>574</v>
      </c>
      <c r="D8" s="181">
        <v>0</v>
      </c>
      <c r="E8" s="181">
        <v>0</v>
      </c>
      <c r="F8" s="181">
        <v>1</v>
      </c>
      <c r="G8" s="181">
        <v>100</v>
      </c>
      <c r="H8" s="181">
        <v>0</v>
      </c>
      <c r="I8" s="181">
        <v>0</v>
      </c>
      <c r="J8" s="181">
        <v>4</v>
      </c>
      <c r="K8" s="150">
        <v>474</v>
      </c>
      <c r="L8" s="181">
        <v>0</v>
      </c>
      <c r="M8" s="182">
        <v>0</v>
      </c>
      <c r="N8" s="179">
        <v>2015</v>
      </c>
    </row>
    <row r="9" spans="1:14" s="183" customFormat="1" ht="61.9" customHeight="1">
      <c r="A9" s="179">
        <v>2016</v>
      </c>
      <c r="B9" s="180">
        <v>4</v>
      </c>
      <c r="C9" s="150">
        <v>21276</v>
      </c>
      <c r="D9" s="181">
        <v>0</v>
      </c>
      <c r="E9" s="181">
        <v>0</v>
      </c>
      <c r="F9" s="181">
        <v>2</v>
      </c>
      <c r="G9" s="181">
        <v>21091</v>
      </c>
      <c r="H9" s="181">
        <v>0</v>
      </c>
      <c r="I9" s="181">
        <v>0</v>
      </c>
      <c r="J9" s="181">
        <v>2</v>
      </c>
      <c r="K9" s="150">
        <v>184</v>
      </c>
      <c r="L9" s="181">
        <v>0</v>
      </c>
      <c r="M9" s="182">
        <v>0</v>
      </c>
      <c r="N9" s="179">
        <v>2016</v>
      </c>
    </row>
    <row r="10" spans="1:14" s="183" customFormat="1" ht="61.9" customHeight="1">
      <c r="A10" s="184">
        <v>2017</v>
      </c>
      <c r="B10" s="180">
        <v>6</v>
      </c>
      <c r="C10" s="150">
        <v>570</v>
      </c>
      <c r="D10" s="181">
        <v>0</v>
      </c>
      <c r="E10" s="181">
        <v>0</v>
      </c>
      <c r="F10" s="181">
        <v>0</v>
      </c>
      <c r="G10" s="181">
        <v>0</v>
      </c>
      <c r="H10" s="181">
        <v>0</v>
      </c>
      <c r="I10" s="181">
        <v>0</v>
      </c>
      <c r="J10" s="181">
        <v>6</v>
      </c>
      <c r="K10" s="150">
        <v>570</v>
      </c>
      <c r="L10" s="181">
        <v>0</v>
      </c>
      <c r="M10" s="182">
        <v>0</v>
      </c>
      <c r="N10" s="185">
        <v>2017</v>
      </c>
    </row>
    <row r="11" spans="1:14" s="183" customFormat="1" ht="61.9" customHeight="1">
      <c r="A11" s="184">
        <v>2018</v>
      </c>
      <c r="B11" s="180">
        <v>16</v>
      </c>
      <c r="C11" s="150">
        <v>36996</v>
      </c>
      <c r="D11" s="181" t="s">
        <v>224</v>
      </c>
      <c r="E11" s="181" t="s">
        <v>224</v>
      </c>
      <c r="F11" s="181">
        <v>1</v>
      </c>
      <c r="G11" s="181">
        <v>100</v>
      </c>
      <c r="H11" s="181">
        <v>0</v>
      </c>
      <c r="I11" s="181" t="s">
        <v>224</v>
      </c>
      <c r="J11" s="181">
        <v>15</v>
      </c>
      <c r="K11" s="150">
        <v>36896</v>
      </c>
      <c r="L11" s="181" t="s">
        <v>224</v>
      </c>
      <c r="M11" s="182" t="s">
        <v>224</v>
      </c>
      <c r="N11" s="185">
        <v>2018</v>
      </c>
    </row>
    <row r="12" spans="1:14" s="183" customFormat="1" ht="61.9" customHeight="1">
      <c r="A12" s="184">
        <v>2019</v>
      </c>
      <c r="B12" s="181">
        <v>12</v>
      </c>
      <c r="C12" s="150">
        <v>1499</v>
      </c>
      <c r="D12" s="181">
        <v>0</v>
      </c>
      <c r="E12" s="181">
        <v>0</v>
      </c>
      <c r="F12" s="181">
        <v>3</v>
      </c>
      <c r="G12" s="181">
        <v>455</v>
      </c>
      <c r="H12" s="181">
        <v>0</v>
      </c>
      <c r="I12" s="181">
        <v>0</v>
      </c>
      <c r="J12" s="181">
        <v>9</v>
      </c>
      <c r="K12" s="150">
        <v>1044</v>
      </c>
      <c r="L12" s="181">
        <v>0</v>
      </c>
      <c r="M12" s="181">
        <v>0</v>
      </c>
      <c r="N12" s="185">
        <v>2019</v>
      </c>
    </row>
    <row r="13" spans="1:14" s="186" customFormat="1" ht="61.9" customHeight="1">
      <c r="A13" s="184">
        <v>2020</v>
      </c>
      <c r="B13" s="181">
        <f>SUM(D13,F13,H13,J13,L13)</f>
        <v>7</v>
      </c>
      <c r="C13" s="150">
        <f>SUM(E13,G13,I13,K13,M13)</f>
        <v>1115.7449999999999</v>
      </c>
      <c r="D13" s="181">
        <v>0</v>
      </c>
      <c r="E13" s="181">
        <v>0</v>
      </c>
      <c r="F13" s="181">
        <v>2</v>
      </c>
      <c r="G13" s="181">
        <v>560</v>
      </c>
      <c r="H13" s="181">
        <v>0</v>
      </c>
      <c r="I13" s="181">
        <v>0</v>
      </c>
      <c r="J13" s="181">
        <v>5</v>
      </c>
      <c r="K13" s="150">
        <v>555.745</v>
      </c>
      <c r="L13" s="181">
        <v>0</v>
      </c>
      <c r="M13" s="181">
        <v>0</v>
      </c>
      <c r="N13" s="185">
        <v>2020</v>
      </c>
    </row>
    <row r="14" spans="1:14" s="186" customFormat="1" ht="61.9" customHeight="1">
      <c r="A14" s="184">
        <v>2021</v>
      </c>
      <c r="B14" s="181">
        <v>7</v>
      </c>
      <c r="C14" s="150">
        <v>895</v>
      </c>
      <c r="D14" s="181">
        <v>0</v>
      </c>
      <c r="E14" s="181">
        <v>0</v>
      </c>
      <c r="F14" s="181">
        <v>0</v>
      </c>
      <c r="G14" s="181">
        <v>0</v>
      </c>
      <c r="H14" s="181">
        <v>0</v>
      </c>
      <c r="I14" s="181">
        <v>0</v>
      </c>
      <c r="J14" s="181">
        <v>7</v>
      </c>
      <c r="K14" s="150">
        <v>895</v>
      </c>
      <c r="L14" s="181">
        <v>0</v>
      </c>
      <c r="M14" s="181">
        <v>0</v>
      </c>
      <c r="N14" s="185">
        <v>2021</v>
      </c>
    </row>
    <row r="15" spans="1:14" s="186" customFormat="1" ht="61.9" customHeight="1">
      <c r="A15" s="184">
        <v>2022</v>
      </c>
      <c r="B15" s="181">
        <v>19</v>
      </c>
      <c r="C15" s="150">
        <v>1691</v>
      </c>
      <c r="D15" s="181">
        <v>0</v>
      </c>
      <c r="E15" s="181">
        <v>0</v>
      </c>
      <c r="F15" s="181">
        <v>19</v>
      </c>
      <c r="G15" s="181">
        <v>1691</v>
      </c>
      <c r="H15" s="181">
        <v>0</v>
      </c>
      <c r="I15" s="181">
        <v>0</v>
      </c>
      <c r="J15" s="181">
        <v>0</v>
      </c>
      <c r="K15" s="150">
        <v>0</v>
      </c>
      <c r="L15" s="181">
        <v>0</v>
      </c>
      <c r="M15" s="181">
        <v>0</v>
      </c>
      <c r="N15" s="185">
        <v>2022</v>
      </c>
    </row>
    <row r="16" spans="1:14" s="190" customFormat="1" ht="61.9" customHeight="1">
      <c r="A16" s="308">
        <v>2023</v>
      </c>
      <c r="B16" s="300">
        <v>14</v>
      </c>
      <c r="C16" s="311">
        <v>1189433</v>
      </c>
      <c r="D16" s="300">
        <v>0</v>
      </c>
      <c r="E16" s="300">
        <v>0</v>
      </c>
      <c r="F16" s="300">
        <v>1</v>
      </c>
      <c r="G16" s="312">
        <v>80000</v>
      </c>
      <c r="H16" s="300">
        <v>0</v>
      </c>
      <c r="I16" s="300">
        <v>0</v>
      </c>
      <c r="J16" s="300">
        <v>13</v>
      </c>
      <c r="K16" s="311">
        <v>1109433</v>
      </c>
      <c r="L16" s="300">
        <v>0</v>
      </c>
      <c r="M16" s="300">
        <v>0</v>
      </c>
      <c r="N16" s="302">
        <v>2023</v>
      </c>
    </row>
    <row r="17" spans="1:14" s="183" customFormat="1" ht="15" customHeight="1">
      <c r="A17" s="130" t="s">
        <v>140</v>
      </c>
      <c r="N17" s="132" t="s">
        <v>139</v>
      </c>
    </row>
    <row r="18" spans="1:14" s="183" customFormat="1" ht="36" customHeight="1">
      <c r="A18" s="186"/>
      <c r="N18" s="187"/>
    </row>
    <row r="19" spans="1:14" s="183" customFormat="1" ht="36" customHeight="1">
      <c r="A19" s="186"/>
      <c r="N19" s="187"/>
    </row>
    <row r="20" spans="1:14" s="183" customFormat="1" ht="36" customHeight="1">
      <c r="A20" s="186"/>
      <c r="N20" s="187"/>
    </row>
    <row r="21" spans="1:14" s="183" customFormat="1" ht="36" customHeight="1">
      <c r="A21" s="186"/>
      <c r="N21" s="187"/>
    </row>
  </sheetData>
  <mergeCells count="8">
    <mergeCell ref="H1:N1"/>
    <mergeCell ref="A1:G1"/>
    <mergeCell ref="A3:A6"/>
    <mergeCell ref="N3:N6"/>
    <mergeCell ref="F3:G3"/>
    <mergeCell ref="F4:G4"/>
    <mergeCell ref="H3:I3"/>
    <mergeCell ref="H4:I4"/>
  </mergeCells>
  <phoneticPr fontId="4" type="noConversion"/>
  <printOptions horizontalCentered="1"/>
  <pageMargins left="1.2204724409448819" right="1.2204724409448819" top="1.0236220472440944" bottom="2.3622047244094491" header="0" footer="0"/>
  <pageSetup paperSize="9" scale="24" orientation="portrait" r:id="rId1"/>
  <headerFooter alignWithMargins="0"/>
  <colBreaks count="1" manualBreakCount="1">
    <brk id="7" max="14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view="pageBreakPreview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15" sqref="F15"/>
    </sheetView>
  </sheetViews>
  <sheetFormatPr defaultRowHeight="17.25"/>
  <cols>
    <col min="1" max="1" width="9.125" style="53" customWidth="1"/>
    <col min="2" max="8" width="11.375" style="53" customWidth="1"/>
    <col min="9" max="9" width="11.125" style="53" customWidth="1"/>
    <col min="10" max="13" width="11.375" style="53" customWidth="1"/>
    <col min="14" max="14" width="9.125" style="53" customWidth="1"/>
    <col min="15" max="16384" width="9" style="53"/>
  </cols>
  <sheetData>
    <row r="1" spans="1:16" ht="20.100000000000001" customHeight="1">
      <c r="A1" s="335" t="s">
        <v>265</v>
      </c>
      <c r="B1" s="335"/>
      <c r="C1" s="335"/>
      <c r="D1" s="335"/>
      <c r="E1" s="335"/>
      <c r="F1" s="335"/>
      <c r="G1" s="335"/>
      <c r="H1" s="335" t="s">
        <v>227</v>
      </c>
      <c r="I1" s="335"/>
      <c r="J1" s="335"/>
      <c r="K1" s="335"/>
      <c r="L1" s="335"/>
      <c r="M1" s="335"/>
      <c r="N1" s="335"/>
      <c r="O1" s="250"/>
      <c r="P1" s="250"/>
    </row>
    <row r="2" spans="1:16" ht="20.100000000000001" customHeight="1" thickBot="1">
      <c r="A2" s="306" t="s">
        <v>260</v>
      </c>
      <c r="B2" s="138"/>
      <c r="C2" s="138"/>
      <c r="D2" s="138"/>
      <c r="E2" s="138"/>
      <c r="F2" s="136"/>
      <c r="G2" s="136"/>
      <c r="H2" s="138"/>
      <c r="I2" s="138"/>
      <c r="J2" s="138"/>
      <c r="K2" s="138"/>
      <c r="L2" s="138"/>
      <c r="M2" s="138"/>
      <c r="N2" s="307" t="s">
        <v>261</v>
      </c>
      <c r="O2" s="138"/>
      <c r="P2" s="138"/>
    </row>
    <row r="3" spans="1:16" ht="21.95" customHeight="1" thickTop="1">
      <c r="A3" s="370" t="s">
        <v>35</v>
      </c>
      <c r="B3" s="168" t="s">
        <v>228</v>
      </c>
      <c r="C3" s="169"/>
      <c r="D3" s="168" t="s">
        <v>229</v>
      </c>
      <c r="E3" s="170"/>
      <c r="F3" s="381" t="s">
        <v>230</v>
      </c>
      <c r="G3" s="382"/>
      <c r="H3" s="376" t="s">
        <v>231</v>
      </c>
      <c r="I3" s="370"/>
      <c r="J3" s="376" t="s">
        <v>245</v>
      </c>
      <c r="K3" s="370"/>
      <c r="L3" s="168" t="s">
        <v>43</v>
      </c>
      <c r="M3" s="169"/>
      <c r="N3" s="373" t="s">
        <v>28</v>
      </c>
      <c r="O3" s="152"/>
      <c r="P3" s="152"/>
    </row>
    <row r="4" spans="1:16" ht="30" customHeight="1">
      <c r="A4" s="371"/>
      <c r="B4" s="377" t="s">
        <v>29</v>
      </c>
      <c r="C4" s="372"/>
      <c r="D4" s="383" t="s">
        <v>232</v>
      </c>
      <c r="E4" s="384"/>
      <c r="F4" s="380" t="s">
        <v>233</v>
      </c>
      <c r="G4" s="385"/>
      <c r="H4" s="380" t="s">
        <v>234</v>
      </c>
      <c r="I4" s="353"/>
      <c r="J4" s="377" t="s">
        <v>235</v>
      </c>
      <c r="K4" s="372"/>
      <c r="L4" s="171" t="s">
        <v>32</v>
      </c>
      <c r="M4" s="172"/>
      <c r="N4" s="374"/>
      <c r="O4" s="152"/>
      <c r="P4" s="152"/>
    </row>
    <row r="5" spans="1:16" ht="21.95" customHeight="1">
      <c r="A5" s="371"/>
      <c r="B5" s="175" t="s">
        <v>236</v>
      </c>
      <c r="C5" s="175" t="s">
        <v>237</v>
      </c>
      <c r="D5" s="175" t="s">
        <v>236</v>
      </c>
      <c r="E5" s="175" t="s">
        <v>237</v>
      </c>
      <c r="F5" s="175" t="s">
        <v>236</v>
      </c>
      <c r="G5" s="141" t="s">
        <v>237</v>
      </c>
      <c r="H5" s="175" t="s">
        <v>236</v>
      </c>
      <c r="I5" s="175" t="s">
        <v>237</v>
      </c>
      <c r="J5" s="175" t="s">
        <v>236</v>
      </c>
      <c r="K5" s="175" t="s">
        <v>237</v>
      </c>
      <c r="L5" s="175" t="s">
        <v>236</v>
      </c>
      <c r="M5" s="141" t="s">
        <v>237</v>
      </c>
      <c r="N5" s="374"/>
      <c r="O5" s="152"/>
      <c r="P5" s="152"/>
    </row>
    <row r="6" spans="1:16" ht="21.95" customHeight="1">
      <c r="A6" s="372"/>
      <c r="B6" s="177" t="s">
        <v>33</v>
      </c>
      <c r="C6" s="177" t="s">
        <v>34</v>
      </c>
      <c r="D6" s="177" t="s">
        <v>33</v>
      </c>
      <c r="E6" s="177" t="s">
        <v>34</v>
      </c>
      <c r="F6" s="177" t="s">
        <v>33</v>
      </c>
      <c r="G6" s="251" t="s">
        <v>34</v>
      </c>
      <c r="H6" s="177" t="s">
        <v>33</v>
      </c>
      <c r="I6" s="177" t="s">
        <v>34</v>
      </c>
      <c r="J6" s="178" t="s">
        <v>33</v>
      </c>
      <c r="K6" s="177" t="s">
        <v>34</v>
      </c>
      <c r="L6" s="177" t="s">
        <v>33</v>
      </c>
      <c r="M6" s="251" t="s">
        <v>34</v>
      </c>
      <c r="N6" s="375"/>
      <c r="O6" s="152"/>
      <c r="P6" s="152"/>
    </row>
    <row r="7" spans="1:16" ht="71.25" customHeight="1">
      <c r="A7" s="252">
        <v>2014</v>
      </c>
      <c r="B7" s="180">
        <v>7</v>
      </c>
      <c r="C7" s="244">
        <v>689.8</v>
      </c>
      <c r="D7" s="181">
        <v>0</v>
      </c>
      <c r="E7" s="181">
        <v>0</v>
      </c>
      <c r="F7" s="181">
        <v>0</v>
      </c>
      <c r="G7" s="181">
        <v>0</v>
      </c>
      <c r="H7" s="181">
        <v>5</v>
      </c>
      <c r="I7" s="181">
        <v>494.8</v>
      </c>
      <c r="J7" s="181">
        <v>0</v>
      </c>
      <c r="K7" s="244">
        <v>0</v>
      </c>
      <c r="L7" s="181">
        <v>2</v>
      </c>
      <c r="M7" s="181">
        <v>195</v>
      </c>
      <c r="N7" s="185">
        <v>2014</v>
      </c>
      <c r="O7" s="183"/>
      <c r="P7" s="183"/>
    </row>
    <row r="8" spans="1:16" ht="71.25" customHeight="1">
      <c r="A8" s="252">
        <v>2015</v>
      </c>
      <c r="B8" s="180">
        <v>5</v>
      </c>
      <c r="C8" s="244">
        <v>574</v>
      </c>
      <c r="D8" s="181">
        <v>0</v>
      </c>
      <c r="E8" s="181">
        <v>0</v>
      </c>
      <c r="F8" s="181">
        <v>0</v>
      </c>
      <c r="G8" s="181">
        <v>0</v>
      </c>
      <c r="H8" s="181">
        <v>4</v>
      </c>
      <c r="I8" s="181">
        <v>394</v>
      </c>
      <c r="J8" s="181">
        <v>0</v>
      </c>
      <c r="K8" s="244">
        <v>0</v>
      </c>
      <c r="L8" s="181">
        <v>1</v>
      </c>
      <c r="M8" s="181">
        <v>180</v>
      </c>
      <c r="N8" s="185">
        <v>2015</v>
      </c>
      <c r="O8" s="183"/>
      <c r="P8" s="183"/>
    </row>
    <row r="9" spans="1:16" ht="71.25" customHeight="1">
      <c r="A9" s="252">
        <v>2016</v>
      </c>
      <c r="B9" s="180">
        <v>4</v>
      </c>
      <c r="C9" s="244">
        <v>21276</v>
      </c>
      <c r="D9" s="181">
        <v>0</v>
      </c>
      <c r="E9" s="181">
        <v>0</v>
      </c>
      <c r="F9" s="181">
        <v>0</v>
      </c>
      <c r="G9" s="181">
        <v>0</v>
      </c>
      <c r="H9" s="181">
        <v>2</v>
      </c>
      <c r="I9" s="181">
        <v>191</v>
      </c>
      <c r="J9" s="181">
        <v>1</v>
      </c>
      <c r="K9" s="244">
        <v>21000</v>
      </c>
      <c r="L9" s="181">
        <v>1</v>
      </c>
      <c r="M9" s="181">
        <v>84</v>
      </c>
      <c r="N9" s="185">
        <v>2016</v>
      </c>
      <c r="O9" s="183"/>
      <c r="P9" s="183"/>
    </row>
    <row r="10" spans="1:16" ht="71.25" customHeight="1">
      <c r="A10" s="252">
        <v>2017</v>
      </c>
      <c r="B10" s="180">
        <v>6</v>
      </c>
      <c r="C10" s="244">
        <v>570</v>
      </c>
      <c r="D10" s="181">
        <v>0</v>
      </c>
      <c r="E10" s="181">
        <v>0</v>
      </c>
      <c r="F10" s="181">
        <v>0</v>
      </c>
      <c r="G10" s="181">
        <v>0</v>
      </c>
      <c r="H10" s="181">
        <v>3</v>
      </c>
      <c r="I10" s="181">
        <v>279</v>
      </c>
      <c r="J10" s="181">
        <v>1</v>
      </c>
      <c r="K10" s="244">
        <v>91</v>
      </c>
      <c r="L10" s="181">
        <v>2</v>
      </c>
      <c r="M10" s="181">
        <v>200</v>
      </c>
      <c r="N10" s="185">
        <v>2017</v>
      </c>
      <c r="O10" s="183"/>
      <c r="P10" s="183"/>
    </row>
    <row r="11" spans="1:16" ht="71.25" customHeight="1">
      <c r="A11" s="253">
        <v>2018</v>
      </c>
      <c r="B11" s="181">
        <v>16</v>
      </c>
      <c r="C11" s="244">
        <v>36996</v>
      </c>
      <c r="D11" s="254" t="s">
        <v>141</v>
      </c>
      <c r="E11" s="254" t="s">
        <v>141</v>
      </c>
      <c r="F11" s="181">
        <v>1</v>
      </c>
      <c r="G11" s="181">
        <v>35000</v>
      </c>
      <c r="H11" s="181">
        <v>12</v>
      </c>
      <c r="I11" s="181">
        <v>1175</v>
      </c>
      <c r="J11" s="181" t="s">
        <v>141</v>
      </c>
      <c r="K11" s="244" t="s">
        <v>141</v>
      </c>
      <c r="L11" s="181">
        <v>3</v>
      </c>
      <c r="M11" s="181">
        <v>821</v>
      </c>
      <c r="N11" s="185">
        <v>2018</v>
      </c>
      <c r="O11" s="183"/>
      <c r="P11" s="183"/>
    </row>
    <row r="12" spans="1:16" ht="71.25" customHeight="1">
      <c r="A12" s="253">
        <v>2019</v>
      </c>
      <c r="B12" s="181">
        <v>12</v>
      </c>
      <c r="C12" s="244">
        <v>1499</v>
      </c>
      <c r="D12" s="254" t="s">
        <v>141</v>
      </c>
      <c r="E12" s="254" t="s">
        <v>141</v>
      </c>
      <c r="F12" s="181">
        <v>1</v>
      </c>
      <c r="G12" s="181">
        <v>175</v>
      </c>
      <c r="H12" s="181">
        <v>10</v>
      </c>
      <c r="I12" s="181">
        <v>1238</v>
      </c>
      <c r="J12" s="181" t="s">
        <v>141</v>
      </c>
      <c r="K12" s="244" t="s">
        <v>141</v>
      </c>
      <c r="L12" s="181">
        <v>1</v>
      </c>
      <c r="M12" s="181">
        <v>86</v>
      </c>
      <c r="N12" s="185">
        <v>2019</v>
      </c>
      <c r="O12" s="183"/>
      <c r="P12" s="183"/>
    </row>
    <row r="13" spans="1:16" ht="72" customHeight="1">
      <c r="A13" s="253">
        <v>2020</v>
      </c>
      <c r="B13" s="181">
        <v>7</v>
      </c>
      <c r="C13" s="244">
        <v>1116</v>
      </c>
      <c r="D13" s="254">
        <v>0</v>
      </c>
      <c r="E13" s="254">
        <v>0</v>
      </c>
      <c r="F13" s="181">
        <v>1</v>
      </c>
      <c r="G13" s="181">
        <v>206</v>
      </c>
      <c r="H13" s="181">
        <v>6</v>
      </c>
      <c r="I13" s="181">
        <v>909</v>
      </c>
      <c r="J13" s="181">
        <v>0</v>
      </c>
      <c r="K13" s="244">
        <v>0</v>
      </c>
      <c r="L13" s="181">
        <v>0</v>
      </c>
      <c r="M13" s="181">
        <v>0</v>
      </c>
      <c r="N13" s="185">
        <v>2020</v>
      </c>
      <c r="O13" s="183"/>
      <c r="P13" s="183"/>
    </row>
    <row r="14" spans="1:16" ht="72" customHeight="1">
      <c r="A14" s="253">
        <v>2021</v>
      </c>
      <c r="B14" s="181">
        <v>7</v>
      </c>
      <c r="C14" s="244">
        <v>895</v>
      </c>
      <c r="D14" s="254">
        <v>0</v>
      </c>
      <c r="E14" s="254">
        <v>0</v>
      </c>
      <c r="F14" s="181">
        <v>0</v>
      </c>
      <c r="G14" s="181">
        <v>0</v>
      </c>
      <c r="H14" s="181">
        <v>5</v>
      </c>
      <c r="I14" s="181">
        <v>704</v>
      </c>
      <c r="J14" s="181">
        <v>0</v>
      </c>
      <c r="K14" s="244">
        <v>0</v>
      </c>
      <c r="L14" s="181">
        <v>2</v>
      </c>
      <c r="M14" s="181">
        <v>191</v>
      </c>
      <c r="N14" s="185">
        <v>2021</v>
      </c>
      <c r="O14" s="183"/>
      <c r="P14" s="183"/>
    </row>
    <row r="15" spans="1:16" ht="72" customHeight="1">
      <c r="A15" s="253">
        <v>2022</v>
      </c>
      <c r="B15" s="181">
        <v>19</v>
      </c>
      <c r="C15" s="244">
        <v>1691</v>
      </c>
      <c r="D15" s="254">
        <v>0</v>
      </c>
      <c r="E15" s="254">
        <v>0</v>
      </c>
      <c r="F15" s="181">
        <v>1</v>
      </c>
      <c r="G15" s="181">
        <v>155</v>
      </c>
      <c r="H15" s="181">
        <v>8</v>
      </c>
      <c r="I15" s="181">
        <v>613</v>
      </c>
      <c r="J15" s="181">
        <v>0</v>
      </c>
      <c r="K15" s="244">
        <v>0</v>
      </c>
      <c r="L15" s="181">
        <v>10</v>
      </c>
      <c r="M15" s="181">
        <v>923</v>
      </c>
      <c r="N15" s="185">
        <v>2021</v>
      </c>
      <c r="O15" s="183"/>
      <c r="P15" s="183"/>
    </row>
    <row r="16" spans="1:16" ht="72" customHeight="1">
      <c r="A16" s="299">
        <v>2023</v>
      </c>
      <c r="B16" s="300">
        <v>14</v>
      </c>
      <c r="C16" s="313">
        <v>1189433</v>
      </c>
      <c r="D16" s="301">
        <v>0</v>
      </c>
      <c r="E16" s="301">
        <v>0</v>
      </c>
      <c r="F16" s="300">
        <v>1</v>
      </c>
      <c r="G16" s="312">
        <v>80000</v>
      </c>
      <c r="H16" s="300">
        <v>11</v>
      </c>
      <c r="I16" s="312">
        <v>879433</v>
      </c>
      <c r="J16" s="300">
        <v>0</v>
      </c>
      <c r="K16" s="273">
        <v>0</v>
      </c>
      <c r="L16" s="300">
        <v>2</v>
      </c>
      <c r="M16" s="312">
        <v>230000</v>
      </c>
      <c r="N16" s="302">
        <v>2023</v>
      </c>
      <c r="O16" s="183"/>
      <c r="P16" s="183"/>
    </row>
    <row r="17" spans="1:16" ht="15" customHeight="1">
      <c r="A17" s="130" t="s">
        <v>140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32" t="s">
        <v>139</v>
      </c>
      <c r="O17" s="183"/>
      <c r="P17" s="183"/>
    </row>
    <row r="18" spans="1:16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6">
      <c r="A19" s="183"/>
      <c r="B19" s="183"/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  <c r="P19" s="183"/>
    </row>
    <row r="20" spans="1:16">
      <c r="A20" s="183"/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</row>
    <row r="21" spans="1:16">
      <c r="A21" s="183"/>
      <c r="B21" s="183"/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  <c r="P21" s="183"/>
    </row>
    <row r="22" spans="1:16">
      <c r="A22" s="152"/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</row>
    <row r="23" spans="1:16">
      <c r="A23" s="152"/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</row>
    <row r="24" spans="1:16">
      <c r="A24" s="152"/>
      <c r="B24" s="152"/>
      <c r="C24" s="152"/>
      <c r="D24" s="152"/>
      <c r="E24" s="152"/>
      <c r="F24" s="152"/>
      <c r="G24" s="152"/>
      <c r="H24" s="152"/>
      <c r="I24" s="152"/>
      <c r="J24" s="152"/>
      <c r="K24" s="152"/>
      <c r="L24" s="152"/>
      <c r="M24" s="152"/>
      <c r="N24" s="152"/>
      <c r="O24" s="152"/>
      <c r="P24" s="152"/>
    </row>
    <row r="25" spans="1:16">
      <c r="A25" s="152"/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</row>
    <row r="26" spans="1:16">
      <c r="A26" s="152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</row>
    <row r="27" spans="1:16">
      <c r="A27" s="152"/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</row>
    <row r="28" spans="1:16">
      <c r="A28" s="152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</row>
    <row r="29" spans="1:16">
      <c r="A29" s="152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</row>
    <row r="30" spans="1:16">
      <c r="A30" s="152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  <c r="M30" s="152"/>
      <c r="N30" s="152"/>
      <c r="O30" s="152"/>
      <c r="P30" s="152"/>
    </row>
    <row r="31" spans="1:16">
      <c r="A31" s="152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</row>
    <row r="32" spans="1:16">
      <c r="A32" s="152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</row>
    <row r="33" spans="1:16">
      <c r="A33" s="152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</row>
    <row r="34" spans="1:16">
      <c r="A34" s="152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</row>
    <row r="35" spans="1:16">
      <c r="A35" s="152"/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</row>
    <row r="36" spans="1:16">
      <c r="A36" s="152"/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  <c r="N36" s="152"/>
      <c r="O36" s="152"/>
      <c r="P36" s="152"/>
    </row>
    <row r="37" spans="1:16">
      <c r="A37" s="152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2"/>
      <c r="O37" s="152"/>
      <c r="P37" s="152"/>
    </row>
    <row r="38" spans="1:16">
      <c r="A38" s="152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</row>
    <row r="39" spans="1:16">
      <c r="A39" s="152"/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</row>
    <row r="40" spans="1:16">
      <c r="A40" s="152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2"/>
      <c r="O40" s="152"/>
      <c r="P40" s="152"/>
    </row>
    <row r="41" spans="1:16">
      <c r="A41" s="152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</row>
    <row r="42" spans="1:16">
      <c r="A42" s="152"/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</row>
    <row r="43" spans="1:16">
      <c r="A43" s="152"/>
      <c r="B43" s="152"/>
      <c r="C43" s="152"/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</row>
    <row r="44" spans="1:16">
      <c r="A44" s="152"/>
      <c r="B44" s="152"/>
      <c r="C44" s="152"/>
      <c r="D44" s="152"/>
      <c r="E44" s="152"/>
      <c r="F44" s="152"/>
      <c r="G44" s="152"/>
      <c r="H44" s="152"/>
      <c r="I44" s="152"/>
      <c r="J44" s="152"/>
      <c r="K44" s="152"/>
      <c r="L44" s="152"/>
      <c r="M44" s="152"/>
      <c r="N44" s="152"/>
      <c r="O44" s="152"/>
      <c r="P44" s="152"/>
    </row>
    <row r="45" spans="1:16">
      <c r="A45" s="152"/>
      <c r="B45" s="152"/>
      <c r="C45" s="152"/>
      <c r="D45" s="152"/>
      <c r="E45" s="152"/>
      <c r="F45" s="152"/>
      <c r="G45" s="152"/>
      <c r="H45" s="152"/>
      <c r="I45" s="152"/>
      <c r="J45" s="152"/>
      <c r="K45" s="152"/>
      <c r="L45" s="152"/>
      <c r="M45" s="152"/>
      <c r="N45" s="152"/>
      <c r="O45" s="152"/>
      <c r="P45" s="152"/>
    </row>
    <row r="46" spans="1:16">
      <c r="A46" s="152"/>
      <c r="B46" s="152"/>
      <c r="C46" s="152"/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2"/>
      <c r="O46" s="152"/>
      <c r="P46" s="152"/>
    </row>
    <row r="47" spans="1:16">
      <c r="A47" s="152"/>
      <c r="B47" s="152"/>
      <c r="C47" s="152"/>
      <c r="D47" s="152"/>
      <c r="E47" s="152"/>
      <c r="F47" s="152"/>
      <c r="G47" s="152"/>
      <c r="H47" s="152"/>
      <c r="I47" s="152"/>
      <c r="J47" s="152"/>
      <c r="K47" s="152"/>
      <c r="L47" s="152"/>
      <c r="M47" s="152"/>
      <c r="N47" s="152"/>
      <c r="O47" s="152"/>
      <c r="P47" s="152"/>
    </row>
    <row r="48" spans="1:16">
      <c r="A48" s="152"/>
      <c r="B48" s="152"/>
      <c r="C48" s="152"/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</row>
  </sheetData>
  <mergeCells count="12">
    <mergeCell ref="D4:E4"/>
    <mergeCell ref="F4:G4"/>
    <mergeCell ref="H4:I4"/>
    <mergeCell ref="J4:K4"/>
    <mergeCell ref="A1:G1"/>
    <mergeCell ref="H1:N1"/>
    <mergeCell ref="A3:A6"/>
    <mergeCell ref="F3:G3"/>
    <mergeCell ref="H3:I3"/>
    <mergeCell ref="J3:K3"/>
    <mergeCell ref="N3:N6"/>
    <mergeCell ref="B4:C4"/>
  </mergeCells>
  <phoneticPr fontId="4" type="noConversion"/>
  <printOptions horizontalCentered="1"/>
  <pageMargins left="1.2204724409448819" right="1.2204724409448819" top="1.0236220472440944" bottom="2.3622047244094491" header="0.51181102362204722" footer="0.51181102362204722"/>
  <pageSetup paperSize="9" scale="24" orientation="portrait" r:id="rId1"/>
  <headerFooter alignWithMargins="0"/>
  <colBreaks count="1" manualBreakCount="1">
    <brk id="7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1.유통업체현황(1-1)</vt:lpstr>
      <vt:lpstr>1.유통업체현황(1-2)</vt:lpstr>
      <vt:lpstr>2.금융기관</vt:lpstr>
      <vt:lpstr>3.금융기관예금,대출및어음</vt:lpstr>
      <vt:lpstr>4.새마을금고및신용협동조합</vt:lpstr>
      <vt:lpstr>4.수출입 통관실적</vt:lpstr>
      <vt:lpstr>5. 해외시장개척 추진실적</vt:lpstr>
      <vt:lpstr>6.외국인직접투자신고실적(6-1)</vt:lpstr>
      <vt:lpstr>6.외국인직접투자신고실적(6-2)</vt:lpstr>
      <vt:lpstr>'1.유통업체현황(1-1)'!Print_Area</vt:lpstr>
      <vt:lpstr>'4.새마을금고및신용협동조합'!Print_Area</vt:lpstr>
      <vt:lpstr>'4.수출입 통관실적'!Print_Area</vt:lpstr>
      <vt:lpstr>'5. 해외시장개척 추진실적'!Print_Area</vt:lpstr>
      <vt:lpstr>'6.외국인직접투자신고실적(6-1)'!Print_Area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유통금융보험</dc:title>
  <dc:creator>통계전산담당관실</dc:creator>
  <cp:lastModifiedBy>master</cp:lastModifiedBy>
  <cp:lastPrinted>2014-02-06T04:26:08Z</cp:lastPrinted>
  <dcterms:created xsi:type="dcterms:W3CDTF">2004-06-29T03:59:02Z</dcterms:created>
  <dcterms:modified xsi:type="dcterms:W3CDTF">2026-07-20T09:48:05Z</dcterms:modified>
</cp:coreProperties>
</file>