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15. 재정\"/>
    </mc:Choice>
  </mc:AlternateContent>
  <xr:revisionPtr revIDLastSave="0" documentId="8_{3DD5126A-F63B-442A-9F14-66D893964B1A}" xr6:coauthVersionLast="47" xr6:coauthVersionMax="47" xr10:uidLastSave="{00000000-0000-0000-0000-000000000000}"/>
  <bookViews>
    <workbookView xWindow="-120" yWindow="-120" windowWidth="29040" windowHeight="15720" tabRatio="875" firstSheet="4" activeTab="6"/>
  </bookViews>
  <sheets>
    <sheet name="1.국세징수" sheetId="37" r:id="rId1"/>
    <sheet name="2.지방세부담" sheetId="2" r:id="rId2"/>
    <sheet name="3.지방세징수" sheetId="39" r:id="rId3"/>
    <sheet name="4.예산결산총괄" sheetId="4" r:id="rId4"/>
    <sheet name="5. 일반회계세입예산개요" sheetId="33" r:id="rId5"/>
    <sheet name="6.일반회계세입결산(회계과)" sheetId="28" r:id="rId6"/>
    <sheet name="7.일반회계세출예산개요" sheetId="40" r:id="rId7"/>
    <sheet name="8.일반회계세출결산(회계과)" sheetId="44" r:id="rId8"/>
    <sheet name="9. 특별회계예산결산(회계과)" sheetId="42" r:id="rId9"/>
    <sheet name="10.교육비특별회계세입결산(동두천양주교육지원청)" sheetId="35" r:id="rId10"/>
    <sheet name="11.교육비특별회계세출결산(동두천양주교육지원청)" sheetId="43" r:id="rId11"/>
  </sheets>
  <externalReferences>
    <externalReference r:id="rId12"/>
    <externalReference r:id="rId13"/>
  </externalReferences>
  <definedNames>
    <definedName name="G" localSheetId="7">'[1] 견적서'!#REF!</definedName>
    <definedName name="G">'[1] 견적서'!#REF!</definedName>
    <definedName name="_xlnm.Print_Area" localSheetId="0">'1.국세징수'!$A$1:$X$20</definedName>
    <definedName name="_xlnm.Print_Area" localSheetId="9">'10.교육비특별회계세입결산(동두천양주교육지원청)'!$A$1:$H$17</definedName>
    <definedName name="_xlnm.Print_Area" localSheetId="1">'2.지방세부담'!$A$1:$I$21</definedName>
    <definedName name="_xlnm.Print_Area" localSheetId="2">'3.지방세징수'!$A$1:$V$20</definedName>
    <definedName name="_xlnm.Print_Area" localSheetId="3">'4.예산결산총괄'!$A$1:$N$18</definedName>
    <definedName name="_xlnm.Print_Area" localSheetId="4">'5. 일반회계세입예산개요'!$A$1:$AF$20</definedName>
    <definedName name="_xlnm.Print_Area" localSheetId="5">'6.일반회계세입결산(회계과)'!$A$1:$K$26</definedName>
    <definedName name="_xlnm.Print_Area" localSheetId="7">'8.일반회계세출결산(회계과)'!$A$1:$K$34</definedName>
    <definedName name="_xlnm.Print_Area" localSheetId="8">'9. 특별회계예산결산(회계과)'!$A$1:$F$31</definedName>
    <definedName name="_xlnm.Print_Area">'[2]2-1포천(각세)(외제)'!#REF!</definedName>
    <definedName name="_xlnm.Print_Titles">#N/A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44" l="1"/>
  <c r="J13" i="44"/>
  <c r="J12" i="44"/>
  <c r="J15" i="28"/>
  <c r="B12" i="40"/>
  <c r="M14" i="4"/>
  <c r="L14" i="4"/>
  <c r="H14" i="4"/>
  <c r="E14" i="4"/>
  <c r="B14" i="4"/>
  <c r="S16" i="39"/>
  <c r="P16" i="39"/>
  <c r="E16" i="39"/>
  <c r="D16" i="39"/>
  <c r="C16" i="39"/>
  <c r="B14" i="2"/>
  <c r="F14" i="2"/>
  <c r="K14" i="4"/>
  <c r="B16" i="39"/>
  <c r="H14" i="2"/>
  <c r="J13" i="28"/>
  <c r="G12" i="35"/>
  <c r="AC13" i="33"/>
  <c r="X13" i="33"/>
  <c r="W13" i="33"/>
  <c r="E13" i="33"/>
  <c r="B11" i="40"/>
  <c r="J12" i="28"/>
</calcChain>
</file>

<file path=xl/sharedStrings.xml><?xml version="1.0" encoding="utf-8"?>
<sst xmlns="http://schemas.openxmlformats.org/spreadsheetml/2006/main" count="688" uniqueCount="447">
  <si>
    <t>계</t>
  </si>
  <si>
    <t>Total</t>
  </si>
  <si>
    <t>(외국인 제외)</t>
  </si>
  <si>
    <t>(외국인세대 제외)</t>
  </si>
  <si>
    <t>Population</t>
  </si>
  <si>
    <t>Households(excluding</t>
  </si>
  <si>
    <t>Tax burden per</t>
  </si>
  <si>
    <t>Direct taxes</t>
  </si>
  <si>
    <t>Indirect taxes</t>
  </si>
  <si>
    <t>취득세</t>
  </si>
  <si>
    <t>주민세</t>
  </si>
  <si>
    <t>재산세</t>
  </si>
  <si>
    <t>자동차세</t>
  </si>
  <si>
    <t>담배소비세</t>
  </si>
  <si>
    <t>Year</t>
  </si>
  <si>
    <t>Acquisition</t>
  </si>
  <si>
    <t>Property</t>
  </si>
  <si>
    <t>4. 예산결산총괄</t>
  </si>
  <si>
    <t>연  별</t>
  </si>
  <si>
    <t>구 성 비</t>
  </si>
  <si>
    <t>결산비율</t>
  </si>
  <si>
    <t>(%)</t>
  </si>
  <si>
    <t>과 목 별</t>
  </si>
  <si>
    <t>예 산 대</t>
  </si>
  <si>
    <t>금     액</t>
  </si>
  <si>
    <t>Budget</t>
  </si>
  <si>
    <t>Revenue</t>
  </si>
  <si>
    <t>주  택  사  업</t>
  </si>
  <si>
    <t>주차장관리</t>
  </si>
  <si>
    <t>예   산  ①</t>
  </si>
  <si>
    <t>징수결정액</t>
  </si>
  <si>
    <t>수  납  액 ②</t>
  </si>
  <si>
    <t>불 납 결 손 액</t>
  </si>
  <si>
    <t>미  수  납  액</t>
  </si>
  <si>
    <t>증 ＊ 감 ②­①</t>
  </si>
  <si>
    <t>Increase or decrease</t>
  </si>
  <si>
    <t>다음년도이월액</t>
  </si>
  <si>
    <t>전년도이월액</t>
  </si>
  <si>
    <t>예비비지출결정액</t>
  </si>
  <si>
    <t>Expenditure</t>
  </si>
  <si>
    <t>합계</t>
  </si>
  <si>
    <t>지방세</t>
  </si>
  <si>
    <t xml:space="preserve"> </t>
  </si>
  <si>
    <t>보조금</t>
  </si>
  <si>
    <t>지방채</t>
  </si>
  <si>
    <t>Local tax</t>
  </si>
  <si>
    <t>Subsidies</t>
  </si>
  <si>
    <t>Budget Expenditure of General Accounts</t>
    <phoneticPr fontId="3" type="noConversion"/>
  </si>
  <si>
    <t>Special accounts of public enterprises</t>
  </si>
  <si>
    <t>Composition</t>
    <phoneticPr fontId="3" type="noConversion"/>
  </si>
  <si>
    <t>Total</t>
    <phoneticPr fontId="3" type="noConversion"/>
  </si>
  <si>
    <t>Do</t>
    <phoneticPr fontId="3" type="noConversion"/>
  </si>
  <si>
    <t>year</t>
    <phoneticPr fontId="3" type="noConversion"/>
  </si>
  <si>
    <t>농어촌특별세</t>
  </si>
  <si>
    <t>부가가치세</t>
  </si>
  <si>
    <t>증권거래세</t>
  </si>
  <si>
    <t>Settled Revenues of Special Accounts for Education</t>
    <phoneticPr fontId="3" type="noConversion"/>
  </si>
  <si>
    <t>연   별</t>
    <phoneticPr fontId="3" type="noConversion"/>
  </si>
  <si>
    <t>Local Tax Burden</t>
    <phoneticPr fontId="3" type="noConversion"/>
  </si>
  <si>
    <t>인         구</t>
  </si>
  <si>
    <t>세          대</t>
  </si>
  <si>
    <t>세대당 부담액(원)</t>
  </si>
  <si>
    <t>직  접  세</t>
  </si>
  <si>
    <t>Tax burden per</t>
    <phoneticPr fontId="3" type="noConversion"/>
  </si>
  <si>
    <t>(excludeing foreigner)</t>
    <phoneticPr fontId="3" type="noConversion"/>
  </si>
  <si>
    <t>capita (won)</t>
    <phoneticPr fontId="3" type="noConversion"/>
  </si>
  <si>
    <t>foreign households)</t>
    <phoneticPr fontId="3" type="noConversion"/>
  </si>
  <si>
    <t>household (won)</t>
    <phoneticPr fontId="3" type="noConversion"/>
  </si>
  <si>
    <t>연  별</t>
    <phoneticPr fontId="3" type="noConversion"/>
  </si>
  <si>
    <t>Year</t>
    <phoneticPr fontId="3" type="noConversion"/>
  </si>
  <si>
    <t>Summary of Budget and Settlement</t>
    <phoneticPr fontId="3" type="noConversion"/>
  </si>
  <si>
    <t>세      입        Revenue</t>
    <phoneticPr fontId="3" type="noConversion"/>
  </si>
  <si>
    <t>일      반</t>
  </si>
  <si>
    <t>특      별</t>
  </si>
  <si>
    <t>General
accounts</t>
    <phoneticPr fontId="3" type="noConversion"/>
  </si>
  <si>
    <t>Special
accounts</t>
    <phoneticPr fontId="3" type="noConversion"/>
  </si>
  <si>
    <t>세  출      Expenditure</t>
    <phoneticPr fontId="3" type="noConversion"/>
  </si>
  <si>
    <t>예 산 현 액      Budget</t>
    <phoneticPr fontId="3" type="noConversion"/>
  </si>
  <si>
    <t>잉     여      Surplus</t>
    <phoneticPr fontId="3" type="noConversion"/>
  </si>
  <si>
    <t>Budger Revenues of General Accounts</t>
    <phoneticPr fontId="3" type="noConversion"/>
  </si>
  <si>
    <t>지방교부세</t>
    <phoneticPr fontId="3" type="noConversion"/>
  </si>
  <si>
    <t>조정교부금</t>
    <phoneticPr fontId="3" type="noConversion"/>
  </si>
  <si>
    <t>Local share tax</t>
    <phoneticPr fontId="3" type="noConversion"/>
  </si>
  <si>
    <t>Control grants</t>
    <phoneticPr fontId="3" type="noConversion"/>
  </si>
  <si>
    <t>Local borrowing</t>
    <phoneticPr fontId="3" type="noConversion"/>
  </si>
  <si>
    <t>6. 일반회계 세입결산</t>
    <phoneticPr fontId="3" type="noConversion"/>
  </si>
  <si>
    <t>Settled Revenues of General Accounts</t>
    <phoneticPr fontId="3" type="noConversion"/>
  </si>
  <si>
    <t>예산현액 Budget</t>
  </si>
  <si>
    <t>예  산  대</t>
  </si>
  <si>
    <t>금    액        Amounts</t>
    <phoneticPr fontId="3" type="noConversion"/>
  </si>
  <si>
    <t>금       액    Amounts</t>
    <phoneticPr fontId="3" type="noConversion"/>
  </si>
  <si>
    <t>계</t>
    <phoneticPr fontId="3" type="noConversion"/>
  </si>
  <si>
    <t>도</t>
    <phoneticPr fontId="3" type="noConversion"/>
  </si>
  <si>
    <t>Budget/</t>
    <phoneticPr fontId="3" type="noConversion"/>
  </si>
  <si>
    <t>settlement ration</t>
    <phoneticPr fontId="3" type="noConversion"/>
  </si>
  <si>
    <t>지   방   세</t>
    <phoneticPr fontId="3" type="noConversion"/>
  </si>
  <si>
    <t>Local taxes</t>
    <phoneticPr fontId="3" type="noConversion"/>
  </si>
  <si>
    <t>세 외 수 입</t>
    <phoneticPr fontId="3" type="noConversion"/>
  </si>
  <si>
    <t>Non-tax revenues</t>
    <phoneticPr fontId="3" type="noConversion"/>
  </si>
  <si>
    <t>지 방 교 부 세</t>
    <phoneticPr fontId="3" type="noConversion"/>
  </si>
  <si>
    <t>보   조   금</t>
    <phoneticPr fontId="3" type="noConversion"/>
  </si>
  <si>
    <t>Subsidies</t>
    <phoneticPr fontId="3" type="noConversion"/>
  </si>
  <si>
    <t>지  방   채</t>
    <phoneticPr fontId="3" type="noConversion"/>
  </si>
  <si>
    <t>결 산 액   Seyylement</t>
    <phoneticPr fontId="3" type="noConversion"/>
  </si>
  <si>
    <t>예  산  현  액    Budget</t>
    <phoneticPr fontId="3" type="noConversion"/>
  </si>
  <si>
    <t>연      별</t>
  </si>
  <si>
    <t>연          별</t>
  </si>
  <si>
    <t>회     계     수</t>
  </si>
  <si>
    <t>예    산   현    액</t>
  </si>
  <si>
    <t>세              입</t>
  </si>
  <si>
    <t>세              출</t>
  </si>
  <si>
    <t>Year ＆</t>
  </si>
  <si>
    <t>회   계   별</t>
  </si>
  <si>
    <t>Account</t>
    <phoneticPr fontId="3" type="noConversion"/>
  </si>
  <si>
    <t>연         별</t>
  </si>
  <si>
    <t>Estimated amount of</t>
    <phoneticPr fontId="3" type="noConversion"/>
  </si>
  <si>
    <t>회  계  별</t>
  </si>
  <si>
    <t>collection</t>
    <phoneticPr fontId="3" type="noConversion"/>
  </si>
  <si>
    <t>Amount receiver</t>
    <phoneticPr fontId="3" type="noConversion"/>
  </si>
  <si>
    <t>Deficit</t>
    <phoneticPr fontId="3" type="noConversion"/>
  </si>
  <si>
    <t>Amount unreceived</t>
    <phoneticPr fontId="3" type="noConversion"/>
  </si>
  <si>
    <t xml:space="preserve">                                                                                                                                                                                                                   </t>
    <phoneticPr fontId="3" type="noConversion"/>
  </si>
  <si>
    <t>예 산 현 액</t>
  </si>
  <si>
    <t>지  출  액</t>
  </si>
  <si>
    <t>불  용  액</t>
  </si>
  <si>
    <t>이용 및 이체</t>
  </si>
  <si>
    <t>과  목  별</t>
  </si>
  <si>
    <t>Control</t>
    <phoneticPr fontId="3" type="noConversion"/>
  </si>
  <si>
    <t>grants</t>
    <phoneticPr fontId="3" type="noConversion"/>
  </si>
  <si>
    <t>Local</t>
    <phoneticPr fontId="3" type="noConversion"/>
  </si>
  <si>
    <t>borrowing</t>
    <phoneticPr fontId="3" type="noConversion"/>
  </si>
  <si>
    <t xml:space="preserve">Local </t>
    <phoneticPr fontId="3" type="noConversion"/>
  </si>
  <si>
    <t>share tax</t>
    <phoneticPr fontId="3" type="noConversion"/>
  </si>
  <si>
    <t>단위 : 백만원</t>
    <phoneticPr fontId="3" type="noConversion"/>
  </si>
  <si>
    <t>Unit : million won</t>
    <phoneticPr fontId="3" type="noConversion"/>
  </si>
  <si>
    <t>공공질서 및 안전</t>
    <phoneticPr fontId="3" type="noConversion"/>
  </si>
  <si>
    <t>교 육</t>
    <phoneticPr fontId="3" type="noConversion"/>
  </si>
  <si>
    <t>문화 및 관광</t>
    <phoneticPr fontId="3" type="noConversion"/>
  </si>
  <si>
    <t>사회복지</t>
    <phoneticPr fontId="3" type="noConversion"/>
  </si>
  <si>
    <t>보건</t>
    <phoneticPr fontId="3" type="noConversion"/>
  </si>
  <si>
    <t>Public Order, Safety</t>
    <phoneticPr fontId="3" type="noConversion"/>
  </si>
  <si>
    <t>Education</t>
    <phoneticPr fontId="3" type="noConversion"/>
  </si>
  <si>
    <t>Culture, Tourism</t>
    <phoneticPr fontId="3" type="noConversion"/>
  </si>
  <si>
    <t>Social Welfare</t>
    <phoneticPr fontId="3" type="noConversion"/>
  </si>
  <si>
    <t>자료 : 경기도동두천양주교육청</t>
    <phoneticPr fontId="3" type="noConversion"/>
  </si>
  <si>
    <t>Source : Dongducheon Yangju Education Office</t>
    <phoneticPr fontId="3" type="noConversion"/>
  </si>
  <si>
    <t>-</t>
  </si>
  <si>
    <t>농림해양수산</t>
    <phoneticPr fontId="6" type="noConversion"/>
  </si>
  <si>
    <t>과학기술</t>
    <phoneticPr fontId="6" type="noConversion"/>
  </si>
  <si>
    <t>예비비</t>
    <phoneticPr fontId="6" type="noConversion"/>
  </si>
  <si>
    <t xml:space="preserve"> 주  : 1)2010년부터 단위 변경(천원-&gt;백만원)</t>
    <phoneticPr fontId="3" type="noConversion"/>
  </si>
  <si>
    <t>합  계</t>
    <phoneticPr fontId="3" type="noConversion"/>
  </si>
  <si>
    <t>General public
Administration</t>
    <phoneticPr fontId="3" type="noConversion"/>
  </si>
  <si>
    <t>일반공공행정</t>
    <phoneticPr fontId="3" type="noConversion"/>
  </si>
  <si>
    <t>연 별</t>
    <phoneticPr fontId="3" type="noConversion"/>
  </si>
  <si>
    <t>Si</t>
    <phoneticPr fontId="3" type="noConversion"/>
  </si>
  <si>
    <t>Other</t>
    <phoneticPr fontId="6" type="noConversion"/>
  </si>
  <si>
    <t>Contingency</t>
    <phoneticPr fontId="6" type="noConversion"/>
  </si>
  <si>
    <t>Science Technology</t>
    <phoneticPr fontId="6" type="noConversion"/>
  </si>
  <si>
    <t>Country, Region,Development</t>
    <phoneticPr fontId="6" type="noConversion"/>
  </si>
  <si>
    <t>Agriculture, Forestry,Ocean,Marine</t>
    <phoneticPr fontId="6" type="noConversion"/>
  </si>
  <si>
    <t>Health</t>
    <phoneticPr fontId="3" type="noConversion"/>
  </si>
  <si>
    <t>other</t>
    <phoneticPr fontId="3" type="noConversion"/>
  </si>
  <si>
    <t>기타</t>
    <phoneticPr fontId="2" type="noConversion"/>
  </si>
  <si>
    <t>Contingency</t>
    <phoneticPr fontId="3" type="noConversion"/>
  </si>
  <si>
    <t>예비비</t>
    <phoneticPr fontId="2" type="noConversion"/>
  </si>
  <si>
    <t>Science Technology</t>
    <phoneticPr fontId="3" type="noConversion"/>
  </si>
  <si>
    <t>과학기술</t>
    <phoneticPr fontId="2" type="noConversion"/>
  </si>
  <si>
    <t>Country, Region Development</t>
    <phoneticPr fontId="3" type="noConversion"/>
  </si>
  <si>
    <t>국토및지역개발</t>
    <phoneticPr fontId="2" type="noConversion"/>
  </si>
  <si>
    <t>Transportation, Traffic</t>
    <phoneticPr fontId="3" type="noConversion"/>
  </si>
  <si>
    <t>수송및교통</t>
    <phoneticPr fontId="2" type="noConversion"/>
  </si>
  <si>
    <t>Industry, Small and medium enterproses</t>
    <phoneticPr fontId="3" type="noConversion"/>
  </si>
  <si>
    <t>산업.중소기업</t>
    <phoneticPr fontId="2" type="noConversion"/>
  </si>
  <si>
    <t>Agriculture,Forestry,  Ocean,Marine</t>
    <phoneticPr fontId="3" type="noConversion"/>
  </si>
  <si>
    <t>농림해양수산</t>
    <phoneticPr fontId="2" type="noConversion"/>
  </si>
  <si>
    <t>보건</t>
    <phoneticPr fontId="2" type="noConversion"/>
  </si>
  <si>
    <t>사회복지</t>
    <phoneticPr fontId="2" type="noConversion"/>
  </si>
  <si>
    <t>Protection of Environment</t>
    <phoneticPr fontId="3" type="noConversion"/>
  </si>
  <si>
    <t>환경보호</t>
    <phoneticPr fontId="2" type="noConversion"/>
  </si>
  <si>
    <t>Culture,Tourism</t>
    <phoneticPr fontId="3" type="noConversion"/>
  </si>
  <si>
    <t>문화및관광</t>
    <phoneticPr fontId="2" type="noConversion"/>
  </si>
  <si>
    <t>교육</t>
    <phoneticPr fontId="2" type="noConversion"/>
  </si>
  <si>
    <t>Public Order,safety</t>
    <phoneticPr fontId="3" type="noConversion"/>
  </si>
  <si>
    <t>공공질서및안전</t>
    <phoneticPr fontId="2" type="noConversion"/>
  </si>
  <si>
    <t>General Public Administration</t>
    <phoneticPr fontId="3" type="noConversion"/>
  </si>
  <si>
    <t>일반및공공행정</t>
    <phoneticPr fontId="2" type="noConversion"/>
  </si>
  <si>
    <t>Classification</t>
    <phoneticPr fontId="3" type="noConversion"/>
  </si>
  <si>
    <t>settlement ratio</t>
    <phoneticPr fontId="3" type="noConversion"/>
  </si>
  <si>
    <t>Si, Gun</t>
    <phoneticPr fontId="3" type="noConversion"/>
  </si>
  <si>
    <t>시  군</t>
    <phoneticPr fontId="3" type="noConversion"/>
  </si>
  <si>
    <t>결 산 액 Settlement</t>
    <phoneticPr fontId="3" type="noConversion"/>
  </si>
  <si>
    <t>Settled Expenditure of General Accounts</t>
    <phoneticPr fontId="3" type="noConversion"/>
  </si>
  <si>
    <t>8. 일반회계 세출결산</t>
    <phoneticPr fontId="3" type="noConversion"/>
  </si>
  <si>
    <t>공기업특별회계</t>
    <phoneticPr fontId="3" type="noConversion"/>
  </si>
  <si>
    <t>폐기물처리</t>
    <phoneticPr fontId="3" type="noConversion"/>
  </si>
  <si>
    <t>장기미집행도시계획시설대지보상</t>
    <phoneticPr fontId="3" type="noConversion"/>
  </si>
  <si>
    <t>농업발전기금운용</t>
    <phoneticPr fontId="3" type="noConversion"/>
  </si>
  <si>
    <t>도시개발사업</t>
    <phoneticPr fontId="3" type="noConversion"/>
  </si>
  <si>
    <t>Land area consolidation Project</t>
    <phoneticPr fontId="3" type="noConversion"/>
  </si>
  <si>
    <t>하 수 도 사 업</t>
    <phoneticPr fontId="3" type="noConversion"/>
  </si>
  <si>
    <t>경영수익사업</t>
    <phoneticPr fontId="3" type="noConversion"/>
  </si>
  <si>
    <t>국민기초생활보장수급자생활안전자금</t>
    <phoneticPr fontId="3" type="noConversion"/>
  </si>
  <si>
    <t>의료급여기금</t>
    <phoneticPr fontId="3" type="noConversion"/>
  </si>
  <si>
    <t>기타특별회계</t>
    <phoneticPr fontId="3" type="noConversion"/>
  </si>
  <si>
    <t>Expenditure</t>
    <phoneticPr fontId="3" type="noConversion"/>
  </si>
  <si>
    <t>Accounts</t>
    <phoneticPr fontId="3" type="noConversion"/>
  </si>
  <si>
    <t>Settled Budget of Special Accounts</t>
    <phoneticPr fontId="3" type="noConversion"/>
  </si>
  <si>
    <t>9. 특별회계 예산결산</t>
    <phoneticPr fontId="3" type="noConversion"/>
  </si>
  <si>
    <t>Unused</t>
    <phoneticPr fontId="3" type="noConversion"/>
  </si>
  <si>
    <t xml:space="preserve">next year </t>
    <phoneticPr fontId="3" type="noConversion"/>
  </si>
  <si>
    <t>① + ②</t>
    <phoneticPr fontId="3" type="noConversion"/>
  </si>
  <si>
    <t>Transfer</t>
    <phoneticPr fontId="3" type="noConversion"/>
  </si>
  <si>
    <t>of emergency fund</t>
    <phoneticPr fontId="3" type="noConversion"/>
  </si>
  <si>
    <t>previous year</t>
    <phoneticPr fontId="3" type="noConversion"/>
  </si>
  <si>
    <t>Carry-over to</t>
    <phoneticPr fontId="3" type="noConversion"/>
  </si>
  <si>
    <t>Budget amount</t>
    <phoneticPr fontId="3" type="noConversion"/>
  </si>
  <si>
    <t>Use and</t>
    <phoneticPr fontId="3" type="noConversion"/>
  </si>
  <si>
    <t>Estimanted amount</t>
    <phoneticPr fontId="3" type="noConversion"/>
  </si>
  <si>
    <t>Carry-over from</t>
    <phoneticPr fontId="3" type="noConversion"/>
  </si>
  <si>
    <t>예산결정후 증감액 ②
Change in budget amount budget finalization</t>
    <phoneticPr fontId="3" type="noConversion"/>
  </si>
  <si>
    <t>Unit : 1,000won</t>
    <phoneticPr fontId="3" type="noConversion"/>
  </si>
  <si>
    <t>단위 : 천원</t>
    <phoneticPr fontId="3" type="noConversion"/>
  </si>
  <si>
    <t>Settled Expenditure of Special Accounts for Education</t>
    <phoneticPr fontId="3" type="noConversion"/>
  </si>
  <si>
    <t>발전소주변지역지원</t>
    <phoneticPr fontId="3" type="noConversion"/>
  </si>
  <si>
    <t>기반시설</t>
    <phoneticPr fontId="3" type="noConversion"/>
  </si>
  <si>
    <t>수도사업</t>
    <phoneticPr fontId="4" type="noConversion"/>
  </si>
  <si>
    <t>Water supply</t>
    <phoneticPr fontId="4" type="noConversion"/>
  </si>
  <si>
    <t>…</t>
    <phoneticPr fontId="3" type="noConversion"/>
  </si>
  <si>
    <t>주 : 1) 2008년부터 단위변경(천원-&gt; 백만원)</t>
    <phoneticPr fontId="3" type="noConversion"/>
  </si>
  <si>
    <t>보전수입 등 내부거래</t>
    <phoneticPr fontId="3" type="noConversion"/>
  </si>
  <si>
    <t>Conservation revenues and Internal transaction</t>
    <phoneticPr fontId="3" type="noConversion"/>
  </si>
  <si>
    <t>자료 : 경기통계연보</t>
    <phoneticPr fontId="4" type="noConversion"/>
  </si>
  <si>
    <t>Source : Statistical Yearbook of Gyeonggi</t>
    <phoneticPr fontId="39" type="noConversion"/>
  </si>
  <si>
    <t>…</t>
    <phoneticPr fontId="4" type="noConversion"/>
  </si>
  <si>
    <t>자료 : 경기통계연보</t>
    <phoneticPr fontId="4" type="noConversion"/>
  </si>
  <si>
    <t>Source : Statistical Yearbook of Gyeonggi</t>
    <phoneticPr fontId="39" type="noConversion"/>
  </si>
  <si>
    <t>조정교부금</t>
    <phoneticPr fontId="3" type="noConversion"/>
  </si>
  <si>
    <t>-</t>
    <phoneticPr fontId="4" type="noConversion"/>
  </si>
  <si>
    <t>자료 : 회계과</t>
  </si>
  <si>
    <t>Source : Accounting Division</t>
  </si>
  <si>
    <t>단위 : 백만원</t>
  </si>
  <si>
    <t xml:space="preserve"> </t>
    <phoneticPr fontId="7" type="noConversion"/>
  </si>
  <si>
    <t>Collection of National Taxes</t>
    <phoneticPr fontId="4" type="noConversion"/>
  </si>
  <si>
    <t>Unit : million won</t>
    <phoneticPr fontId="7" type="noConversion"/>
  </si>
  <si>
    <t>합계</t>
    <phoneticPr fontId="4" type="noConversion"/>
  </si>
  <si>
    <t>내 국 세   Internal taxes</t>
    <phoneticPr fontId="4" type="noConversion"/>
  </si>
  <si>
    <t xml:space="preserve">방위세 </t>
    <phoneticPr fontId="4" type="noConversion"/>
  </si>
  <si>
    <t>교육세</t>
    <phoneticPr fontId="4" type="noConversion"/>
  </si>
  <si>
    <t>교통.에너지</t>
    <phoneticPr fontId="7" type="noConversion"/>
  </si>
  <si>
    <t>종합부동산세</t>
    <phoneticPr fontId="7" type="noConversion"/>
  </si>
  <si>
    <t>연별</t>
    <phoneticPr fontId="3" type="noConversion"/>
  </si>
  <si>
    <t>직접세  Direct taxes</t>
    <phoneticPr fontId="4" type="noConversion"/>
  </si>
  <si>
    <t>간접세  Indirect taxes</t>
    <phoneticPr fontId="3" type="noConversion"/>
  </si>
  <si>
    <t>인지세</t>
    <phoneticPr fontId="4" type="noConversion"/>
  </si>
  <si>
    <t>과년도수입</t>
  </si>
  <si>
    <t>소계</t>
    <phoneticPr fontId="4" type="noConversion"/>
  </si>
  <si>
    <t>소득세</t>
    <phoneticPr fontId="4" type="noConversion"/>
  </si>
  <si>
    <t>법인세</t>
    <phoneticPr fontId="4" type="noConversion"/>
  </si>
  <si>
    <t>상속세</t>
    <phoneticPr fontId="3" type="noConversion"/>
  </si>
  <si>
    <t>개별소비세</t>
    <phoneticPr fontId="7" type="noConversion"/>
  </si>
  <si>
    <t>주세</t>
    <phoneticPr fontId="4" type="noConversion"/>
  </si>
  <si>
    <t xml:space="preserve"> Transpor.</t>
    <phoneticPr fontId="7" type="noConversion"/>
  </si>
  <si>
    <t>Special tax</t>
    <phoneticPr fontId="7" type="noConversion"/>
  </si>
  <si>
    <t>Comprehensive</t>
    <phoneticPr fontId="7" type="noConversion"/>
  </si>
  <si>
    <t>Earned Income</t>
  </si>
  <si>
    <t>Child</t>
    <phoneticPr fontId="4" type="noConversion"/>
  </si>
  <si>
    <t>Corporation</t>
    <phoneticPr fontId="7" type="noConversion"/>
  </si>
  <si>
    <t>Inheritance</t>
    <phoneticPr fontId="7" type="noConversion"/>
  </si>
  <si>
    <t xml:space="preserve">Value </t>
    <phoneticPr fontId="7" type="noConversion"/>
  </si>
  <si>
    <t xml:space="preserve">Special </t>
    <phoneticPr fontId="7" type="noConversion"/>
  </si>
  <si>
    <t>Liquor</t>
    <phoneticPr fontId="4" type="noConversion"/>
  </si>
  <si>
    <t xml:space="preserve">Securities </t>
  </si>
  <si>
    <t xml:space="preserve">Stamp </t>
    <phoneticPr fontId="4" type="noConversion"/>
  </si>
  <si>
    <t>Revenues from</t>
    <phoneticPr fontId="7" type="noConversion"/>
  </si>
  <si>
    <t xml:space="preserve">Defense </t>
    <phoneticPr fontId="4" type="noConversion"/>
  </si>
  <si>
    <t>Education</t>
  </si>
  <si>
    <t>Energy.</t>
    <phoneticPr fontId="7" type="noConversion"/>
  </si>
  <si>
    <t xml:space="preserve">for rural </t>
    <phoneticPr fontId="7" type="noConversion"/>
  </si>
  <si>
    <t>real estate</t>
    <phoneticPr fontId="7" type="noConversion"/>
  </si>
  <si>
    <t>Grand total</t>
    <phoneticPr fontId="7" type="noConversion"/>
  </si>
  <si>
    <t>Sub-total</t>
    <phoneticPr fontId="7" type="noConversion"/>
  </si>
  <si>
    <t xml:space="preserve">Income </t>
    <phoneticPr fontId="7" type="noConversion"/>
  </si>
  <si>
    <t>Tax Credit</t>
    <phoneticPr fontId="4" type="noConversion"/>
  </si>
  <si>
    <t>taxes</t>
    <phoneticPr fontId="7" type="noConversion"/>
  </si>
  <si>
    <t>taxes</t>
    <phoneticPr fontId="7" type="noConversion"/>
  </si>
  <si>
    <t>Gift</t>
    <phoneticPr fontId="4" type="noConversion"/>
  </si>
  <si>
    <t>Sub total</t>
    <phoneticPr fontId="7" type="noConversion"/>
  </si>
  <si>
    <t>added taxes</t>
    <phoneticPr fontId="7" type="noConversion"/>
  </si>
  <si>
    <t>excise taxes</t>
    <phoneticPr fontId="7" type="noConversion"/>
  </si>
  <si>
    <t xml:space="preserve"> taxes</t>
    <phoneticPr fontId="7" type="noConversion"/>
  </si>
  <si>
    <t>exchange taxes</t>
  </si>
  <si>
    <t xml:space="preserve"> previous year</t>
  </si>
  <si>
    <t>Environment</t>
    <phoneticPr fontId="4" type="noConversion"/>
  </si>
  <si>
    <t>development</t>
    <phoneticPr fontId="7" type="noConversion"/>
  </si>
  <si>
    <t>holding tax</t>
    <phoneticPr fontId="7" type="noConversion"/>
  </si>
  <si>
    <r>
      <t>1. 국세징수</t>
    </r>
    <r>
      <rPr>
        <b/>
        <vertAlign val="superscript"/>
        <sz val="14"/>
        <rFont val="Calibri"/>
        <family val="3"/>
        <charset val="129"/>
      </rPr>
      <t>1)</t>
    </r>
    <phoneticPr fontId="4" type="noConversion"/>
  </si>
  <si>
    <t xml:space="preserve">       </t>
    <phoneticPr fontId="4" type="noConversion"/>
  </si>
  <si>
    <t>Year</t>
    <phoneticPr fontId="7" type="noConversion"/>
  </si>
  <si>
    <t>.환경세</t>
    <phoneticPr fontId="7" type="noConversion"/>
  </si>
  <si>
    <t>2. 지방세부담</t>
    <phoneticPr fontId="3" type="noConversion"/>
  </si>
  <si>
    <t xml:space="preserve"> </t>
    <phoneticPr fontId="39" type="noConversion"/>
  </si>
  <si>
    <t xml:space="preserve"> taxes</t>
    <phoneticPr fontId="4" type="noConversion"/>
  </si>
  <si>
    <t>total</t>
    <phoneticPr fontId="4" type="noConversion"/>
  </si>
  <si>
    <t>education</t>
    <phoneticPr fontId="39" type="noConversion"/>
  </si>
  <si>
    <t>Facilities</t>
    <phoneticPr fontId="4" type="noConversion"/>
  </si>
  <si>
    <t>consumption</t>
    <phoneticPr fontId="39" type="noConversion"/>
  </si>
  <si>
    <t>Automobile</t>
  </si>
  <si>
    <t xml:space="preserve"> income</t>
    <phoneticPr fontId="39" type="noConversion"/>
  </si>
  <si>
    <t>Resident</t>
    <phoneticPr fontId="4" type="noConversion"/>
  </si>
  <si>
    <t>consumption</t>
    <phoneticPr fontId="39" type="noConversion"/>
  </si>
  <si>
    <t>Leisure</t>
    <phoneticPr fontId="39" type="noConversion"/>
  </si>
  <si>
    <t>license</t>
    <phoneticPr fontId="4" type="noConversion"/>
  </si>
  <si>
    <t>taxes</t>
    <phoneticPr fontId="3" type="noConversion"/>
  </si>
  <si>
    <t xml:space="preserve"> taxes</t>
    <phoneticPr fontId="39" type="noConversion"/>
  </si>
  <si>
    <t xml:space="preserve"> Province</t>
    <phoneticPr fontId="39" type="noConversion"/>
  </si>
  <si>
    <t>sub-</t>
    <phoneticPr fontId="4" type="noConversion"/>
  </si>
  <si>
    <t>Local</t>
    <phoneticPr fontId="4" type="noConversion"/>
  </si>
  <si>
    <t>Local resources</t>
    <phoneticPr fontId="4" type="noConversion"/>
  </si>
  <si>
    <t>sub-</t>
    <phoneticPr fontId="4" type="noConversion"/>
  </si>
  <si>
    <t>Tobacco</t>
    <phoneticPr fontId="39" type="noConversion"/>
  </si>
  <si>
    <t xml:space="preserve"> Local</t>
    <phoneticPr fontId="4" type="noConversion"/>
  </si>
  <si>
    <t xml:space="preserve">Local </t>
    <phoneticPr fontId="4" type="noConversion"/>
  </si>
  <si>
    <t>Registration</t>
    <phoneticPr fontId="4" type="noConversion"/>
  </si>
  <si>
    <t>sub-</t>
    <phoneticPr fontId="4" type="noConversion"/>
  </si>
  <si>
    <t>SiㆍGun</t>
    <phoneticPr fontId="4" type="noConversion"/>
  </si>
  <si>
    <t>Province</t>
    <phoneticPr fontId="4" type="noConversion"/>
  </si>
  <si>
    <t>도세</t>
  </si>
  <si>
    <t>계</t>
    <phoneticPr fontId="4" type="noConversion"/>
  </si>
  <si>
    <t>지방교육세</t>
    <phoneticPr fontId="39" type="noConversion"/>
  </si>
  <si>
    <t>지역자원시설세</t>
    <phoneticPr fontId="4" type="noConversion"/>
  </si>
  <si>
    <t>지방소득세</t>
    <phoneticPr fontId="39" type="noConversion"/>
  </si>
  <si>
    <t>지방소비세</t>
    <phoneticPr fontId="39" type="noConversion"/>
  </si>
  <si>
    <t>레저세</t>
    <phoneticPr fontId="39" type="noConversion"/>
  </si>
  <si>
    <t>등록면허세</t>
    <phoneticPr fontId="4" type="noConversion"/>
  </si>
  <si>
    <t>Revenues from previous year</t>
  </si>
  <si>
    <t>도세  Province taxes</t>
    <phoneticPr fontId="4" type="noConversion"/>
  </si>
  <si>
    <t>계</t>
    <phoneticPr fontId="4" type="noConversion"/>
  </si>
  <si>
    <t>도세  Province taxes</t>
    <phoneticPr fontId="3" type="noConversion"/>
  </si>
  <si>
    <t>시군세</t>
    <phoneticPr fontId="4" type="noConversion"/>
  </si>
  <si>
    <t>도세</t>
    <phoneticPr fontId="4" type="noConversion"/>
  </si>
  <si>
    <t>합계</t>
    <phoneticPr fontId="4" type="noConversion"/>
  </si>
  <si>
    <t>연 별</t>
    <phoneticPr fontId="40" type="noConversion"/>
  </si>
  <si>
    <t>과년도수입</t>
    <phoneticPr fontId="4" type="noConversion"/>
  </si>
  <si>
    <t>목적세  Objective taxes</t>
    <phoneticPr fontId="39" type="noConversion"/>
  </si>
  <si>
    <t>보통세  Ordinary taxes</t>
    <phoneticPr fontId="3" type="noConversion"/>
  </si>
  <si>
    <t>Unit : million won</t>
    <phoneticPr fontId="7" type="noConversion"/>
  </si>
  <si>
    <t>Collection of Local Taxes</t>
    <phoneticPr fontId="4" type="noConversion"/>
  </si>
  <si>
    <r>
      <t>3. 지방세 징수</t>
    </r>
    <r>
      <rPr>
        <b/>
        <vertAlign val="superscript"/>
        <sz val="14"/>
        <rFont val="Calibri"/>
        <family val="3"/>
        <charset val="129"/>
      </rPr>
      <t>1)</t>
    </r>
    <phoneticPr fontId="4" type="noConversion"/>
  </si>
  <si>
    <t>시세   Si taxes</t>
    <phoneticPr fontId="3" type="noConversion"/>
  </si>
  <si>
    <t>단위 : 백만원</t>
    <phoneticPr fontId="40" type="noConversion"/>
  </si>
  <si>
    <t>주 : 1) 2010년 부터 단위변경(천원-&gt;백만원), 2011년 세목통합(등록면허세(면허세+등록세), 2011년 세목폐지(등록세, 면허세, 주행세, 공동시설세, 지역개발세, 사업소세)</t>
    <phoneticPr fontId="3" type="noConversion"/>
  </si>
  <si>
    <r>
      <t>단위 : 백만원</t>
    </r>
    <r>
      <rPr>
        <vertAlign val="superscript"/>
        <sz val="10"/>
        <rFont val="Calibri"/>
        <family val="3"/>
        <charset val="129"/>
      </rPr>
      <t>1)</t>
    </r>
    <phoneticPr fontId="3" type="noConversion"/>
  </si>
  <si>
    <r>
      <t>단위 : 백만원</t>
    </r>
    <r>
      <rPr>
        <vertAlign val="superscript"/>
        <sz val="10"/>
        <rFont val="Calibri"/>
        <family val="3"/>
        <charset val="129"/>
      </rPr>
      <t>1)</t>
    </r>
    <phoneticPr fontId="3" type="noConversion"/>
  </si>
  <si>
    <r>
      <t>근로장려금</t>
    </r>
    <r>
      <rPr>
        <vertAlign val="superscript"/>
        <sz val="9"/>
        <rFont val="Calibri"/>
        <family val="3"/>
        <charset val="129"/>
      </rPr>
      <t>2)</t>
    </r>
    <phoneticPr fontId="4" type="noConversion"/>
  </si>
  <si>
    <r>
      <t>자녀장려금</t>
    </r>
    <r>
      <rPr>
        <vertAlign val="superscript"/>
        <sz val="9"/>
        <rFont val="Calibri"/>
        <family val="3"/>
        <charset val="129"/>
      </rPr>
      <t>3)</t>
    </r>
    <phoneticPr fontId="4" type="noConversion"/>
  </si>
  <si>
    <r>
      <t>증여세</t>
    </r>
    <r>
      <rPr>
        <vertAlign val="superscript"/>
        <sz val="9"/>
        <rFont val="Calibri"/>
        <family val="3"/>
        <charset val="129"/>
      </rPr>
      <t>4)</t>
    </r>
    <phoneticPr fontId="4" type="noConversion"/>
  </si>
  <si>
    <t>시</t>
    <phoneticPr fontId="3" type="noConversion"/>
  </si>
  <si>
    <t>Si</t>
    <phoneticPr fontId="3" type="noConversion"/>
  </si>
  <si>
    <t>시</t>
    <phoneticPr fontId="3" type="noConversion"/>
  </si>
  <si>
    <t>연 별</t>
    <phoneticPr fontId="3" type="noConversion"/>
  </si>
  <si>
    <t>Year</t>
    <phoneticPr fontId="3" type="noConversion"/>
  </si>
  <si>
    <t>자료 : 경기통계연보</t>
    <phoneticPr fontId="4" type="noConversion"/>
  </si>
  <si>
    <t>주 : 1) 2014년 보전수입 등 내부거래 추가</t>
    <phoneticPr fontId="3" type="noConversion"/>
  </si>
  <si>
    <t xml:space="preserve">국토 및
지역개발 </t>
    <phoneticPr fontId="6" type="noConversion"/>
  </si>
  <si>
    <t xml:space="preserve">기타 </t>
    <phoneticPr fontId="6" type="noConversion"/>
  </si>
  <si>
    <r>
      <t>과목별</t>
    </r>
    <r>
      <rPr>
        <vertAlign val="superscript"/>
        <sz val="10"/>
        <rFont val="Calibri"/>
        <family val="3"/>
        <charset val="129"/>
      </rPr>
      <t>1)</t>
    </r>
    <phoneticPr fontId="3" type="noConversion"/>
  </si>
  <si>
    <t>단위 : 백만원</t>
    <phoneticPr fontId="3" type="noConversion"/>
  </si>
  <si>
    <t>자료 : 회계과</t>
    <phoneticPr fontId="4" type="noConversion"/>
  </si>
  <si>
    <r>
      <t>단위 : 백만원</t>
    </r>
    <r>
      <rPr>
        <vertAlign val="superscript"/>
        <sz val="10"/>
        <rFont val="Calibri"/>
        <family val="3"/>
        <charset val="129"/>
      </rPr>
      <t>1)</t>
    </r>
    <phoneticPr fontId="4" type="noConversion"/>
  </si>
  <si>
    <t>10. 교육비 특별회계 세입결산</t>
    <phoneticPr fontId="3" type="noConversion"/>
  </si>
  <si>
    <t>주 : 1) 2018년부터 단위 변경(천원-&gt;백만원)</t>
    <phoneticPr fontId="4" type="noConversion"/>
  </si>
  <si>
    <t>11. 교육비 특별회계 세출결산</t>
    <phoneticPr fontId="3" type="noConversion"/>
  </si>
  <si>
    <t>단위 : 천원</t>
    <phoneticPr fontId="4" type="noConversion"/>
  </si>
  <si>
    <t>Unit : 1,000 won</t>
    <phoneticPr fontId="3" type="noConversion"/>
  </si>
  <si>
    <t>주 : 1) 동두천양주교육청 관할구역인 동두천을 포함한 수치임.</t>
    <phoneticPr fontId="3" type="noConversion"/>
  </si>
  <si>
    <t>Other Special Accounts</t>
    <phoneticPr fontId="4" type="noConversion"/>
  </si>
  <si>
    <t>부당이득세</t>
    <phoneticPr fontId="4" type="noConversion"/>
  </si>
  <si>
    <t>Excess</t>
    <phoneticPr fontId="4" type="noConversion"/>
  </si>
  <si>
    <t>profits</t>
    <phoneticPr fontId="4" type="noConversion"/>
  </si>
  <si>
    <t>지방소비세</t>
    <phoneticPr fontId="4" type="noConversion"/>
  </si>
  <si>
    <t>시군세</t>
  </si>
  <si>
    <t xml:space="preserve">City·County </t>
    <phoneticPr fontId="4" type="noConversion"/>
  </si>
  <si>
    <t>Tax</t>
    <phoneticPr fontId="3" type="noConversion"/>
  </si>
  <si>
    <t>…</t>
    <phoneticPr fontId="4" type="noConversion"/>
  </si>
  <si>
    <t>재산임대수입</t>
    <phoneticPr fontId="46" type="noConversion"/>
  </si>
  <si>
    <t>사용료수입</t>
    <phoneticPr fontId="47" type="noConversion"/>
  </si>
  <si>
    <t>수수료수입</t>
    <phoneticPr fontId="46" type="noConversion"/>
  </si>
  <si>
    <t>사업수입</t>
    <phoneticPr fontId="46" type="noConversion"/>
  </si>
  <si>
    <t>징수교부금수입</t>
    <phoneticPr fontId="46" type="noConversion"/>
  </si>
  <si>
    <t>이자수입</t>
    <phoneticPr fontId="46" type="noConversion"/>
  </si>
  <si>
    <t>Property
rents</t>
    <phoneticPr fontId="46" type="noConversion"/>
  </si>
  <si>
    <t>rents</t>
    <phoneticPr fontId="47" type="noConversion"/>
  </si>
  <si>
    <t>fees</t>
    <phoneticPr fontId="46" type="noConversion"/>
  </si>
  <si>
    <t>Business
product</t>
    <phoneticPr fontId="46" type="noConversion"/>
  </si>
  <si>
    <t>Collection
grants</t>
    <phoneticPr fontId="46" type="noConversion"/>
  </si>
  <si>
    <t>Interest</t>
    <phoneticPr fontId="46" type="noConversion"/>
  </si>
  <si>
    <t>재산매각수입</t>
    <phoneticPr fontId="46" type="noConversion"/>
  </si>
  <si>
    <t>기타수입</t>
    <phoneticPr fontId="46" type="noConversion"/>
  </si>
  <si>
    <t>Property
disposal</t>
    <phoneticPr fontId="46" type="noConversion"/>
  </si>
  <si>
    <t>Allotment</t>
    <phoneticPr fontId="46" type="noConversion"/>
  </si>
  <si>
    <t>Other income</t>
    <phoneticPr fontId="46" type="noConversion"/>
  </si>
  <si>
    <t>경상적세외수입 Current non-tax revenues</t>
    <phoneticPr fontId="3" type="noConversion"/>
  </si>
  <si>
    <t>임시적세외수입  Temporary non-tax revenues</t>
    <phoneticPr fontId="3" type="noConversion"/>
  </si>
  <si>
    <t>…</t>
    <phoneticPr fontId="3" type="noConversion"/>
  </si>
  <si>
    <t>전입금</t>
    <phoneticPr fontId="46" type="noConversion"/>
  </si>
  <si>
    <t>예탁금 및 예수금</t>
    <phoneticPr fontId="46" type="noConversion"/>
  </si>
  <si>
    <t>Transferred
from</t>
    <phoneticPr fontId="46" type="noConversion"/>
  </si>
  <si>
    <t>Contribution</t>
    <phoneticPr fontId="46" type="noConversion"/>
  </si>
  <si>
    <t>내부거래  Internal transaction</t>
    <phoneticPr fontId="3" type="noConversion"/>
  </si>
  <si>
    <t>보전수입 등 Conservation  revenues</t>
    <phoneticPr fontId="3" type="noConversion"/>
  </si>
  <si>
    <t>잉여금</t>
    <phoneticPr fontId="46" type="noConversion"/>
  </si>
  <si>
    <t>전년도이월금</t>
    <phoneticPr fontId="46" type="noConversion"/>
  </si>
  <si>
    <t>융자금원금수입</t>
    <phoneticPr fontId="46" type="noConversion"/>
  </si>
  <si>
    <t>예치금회수</t>
    <phoneticPr fontId="46" type="noConversion"/>
  </si>
  <si>
    <t>net surplus</t>
    <phoneticPr fontId="46" type="noConversion"/>
  </si>
  <si>
    <t>Carry over</t>
    <phoneticPr fontId="46" type="noConversion"/>
  </si>
  <si>
    <t>Loan
collection</t>
    <phoneticPr fontId="46" type="noConversion"/>
  </si>
  <si>
    <t>보전수입 등 내부거래 Conservation revenues and Internal transaction</t>
    <phoneticPr fontId="3" type="noConversion"/>
  </si>
  <si>
    <t xml:space="preserve">  주 : 1) 의정부세무서 관할 전체수치임.    2) 2014년 직접세에 근로장려금 추가     3) 2015년 직접세에 자녀장려금 추가     4) 2012년까지 상속세에 증여세 포함 5)1) 2021년 '직접세' 내 '부당이득세', '간접세' 내 '전화세' 항목 삭제</t>
    <phoneticPr fontId="3" type="noConversion"/>
  </si>
  <si>
    <t>자치단체간 부담금</t>
    <phoneticPr fontId="46" type="noConversion"/>
  </si>
  <si>
    <t>주 : 1) 최종예산액 기준(당초예산에 추가경정예산, 간주예산등이 포함된 예산)</t>
    <phoneticPr fontId="6" type="noConversion"/>
  </si>
  <si>
    <t xml:space="preserve">      2) 2021년 세외수입 분류 및 명칭 변경 : 부담금→자치단체간 부담금, 잡수입→지난연도수입, 보조금 반환수입 추가, 과징금 및 과태료 등→지방행정제재·부과금</t>
    <phoneticPr fontId="4" type="noConversion"/>
  </si>
  <si>
    <t xml:space="preserve">      3) 과징금, 이행강제금, 변상금, 과태료, 환수금, 부담금</t>
    <phoneticPr fontId="4" type="noConversion"/>
  </si>
  <si>
    <t>보조급반환수입</t>
    <phoneticPr fontId="3" type="noConversion"/>
  </si>
  <si>
    <r>
      <t>지방행정
제재·부과금</t>
    </r>
    <r>
      <rPr>
        <vertAlign val="superscript"/>
        <sz val="9"/>
        <color indexed="8"/>
        <rFont val="Calibri"/>
        <family val="3"/>
        <charset val="129"/>
      </rPr>
      <t>3)</t>
    </r>
    <phoneticPr fontId="4" type="noConversion"/>
  </si>
  <si>
    <t>Fines and
penalties etc</t>
    <phoneticPr fontId="4" type="noConversion"/>
  </si>
  <si>
    <t>지난연도수입</t>
    <phoneticPr fontId="46" type="noConversion"/>
  </si>
  <si>
    <t>Revenue from previous year</t>
    <phoneticPr fontId="46" type="noConversion"/>
  </si>
  <si>
    <r>
      <t xml:space="preserve">5. 일반회계 세입예산 개요 </t>
    </r>
    <r>
      <rPr>
        <b/>
        <vertAlign val="superscript"/>
        <sz val="14"/>
        <rFont val="Calibri"/>
        <family val="3"/>
        <charset val="129"/>
      </rPr>
      <t>1)</t>
    </r>
    <phoneticPr fontId="3" type="noConversion"/>
  </si>
  <si>
    <r>
      <t>세외수입</t>
    </r>
    <r>
      <rPr>
        <vertAlign val="superscript"/>
        <sz val="10"/>
        <rFont val="Calibri"/>
        <family val="3"/>
        <charset val="129"/>
      </rPr>
      <t>2)</t>
    </r>
    <r>
      <rPr>
        <sz val="10"/>
        <rFont val="Calibri"/>
        <family val="3"/>
        <charset val="129"/>
      </rPr>
      <t xml:space="preserve"> Non-tax revenues</t>
    </r>
    <phoneticPr fontId="3" type="noConversion"/>
  </si>
  <si>
    <r>
      <t>환경</t>
    </r>
    <r>
      <rPr>
        <vertAlign val="superscript"/>
        <sz val="9"/>
        <color indexed="8"/>
        <rFont val="Calibri"/>
        <family val="3"/>
        <charset val="129"/>
      </rPr>
      <t>2)</t>
    </r>
    <phoneticPr fontId="6" type="noConversion"/>
  </si>
  <si>
    <t xml:space="preserve"> Environment</t>
    <phoneticPr fontId="6" type="noConversion"/>
  </si>
  <si>
    <r>
      <t>교통 및 물류</t>
    </r>
    <r>
      <rPr>
        <vertAlign val="superscript"/>
        <sz val="9"/>
        <color indexed="8"/>
        <rFont val="Calibri"/>
        <family val="3"/>
        <charset val="129"/>
      </rPr>
      <t>2)</t>
    </r>
    <phoneticPr fontId="6" type="noConversion"/>
  </si>
  <si>
    <t>Traffic, Distribution</t>
    <phoneticPr fontId="6" type="noConversion"/>
  </si>
  <si>
    <t>산업·중소기업 및 에너지2)</t>
    <phoneticPr fontId="4" type="noConversion"/>
  </si>
  <si>
    <t>Industry·Small and medium enterprises,  and energy</t>
    <phoneticPr fontId="6" type="noConversion"/>
  </si>
  <si>
    <t>주 : 1) 최종예산액 기준     2) 2021년 명칭 변경(환경보호 → 환경 / 산업, 중소기업 → 산업·중소기업 및 에너지 / 수송 및 교통 → 교통 및 물류)</t>
    <phoneticPr fontId="6" type="noConversion"/>
  </si>
  <si>
    <r>
      <t xml:space="preserve">7. 일반회계 세출 예산개요 </t>
    </r>
    <r>
      <rPr>
        <b/>
        <vertAlign val="superscript"/>
        <sz val="14"/>
        <rFont val="Calibri"/>
        <family val="3"/>
        <charset val="129"/>
      </rPr>
      <t>1)</t>
    </r>
    <phoneticPr fontId="3" type="noConversion"/>
  </si>
  <si>
    <t>Unit : million won, person, household</t>
    <phoneticPr fontId="7" type="noConversion"/>
  </si>
  <si>
    <r>
      <t>단위 : 백만원</t>
    </r>
    <r>
      <rPr>
        <vertAlign val="superscript"/>
        <sz val="10"/>
        <rFont val="Calibri"/>
        <family val="3"/>
        <charset val="129"/>
      </rPr>
      <t>1)</t>
    </r>
    <r>
      <rPr>
        <sz val="10"/>
        <rFont val="Calibri"/>
        <family val="3"/>
        <charset val="129"/>
      </rPr>
      <t>, 명, 세대</t>
    </r>
    <phoneticPr fontId="3" type="noConversion"/>
  </si>
  <si>
    <t>간  접  세</t>
    <phoneticPr fontId="3" type="noConversion"/>
  </si>
  <si>
    <r>
      <t>지  방  세</t>
    </r>
    <r>
      <rPr>
        <vertAlign val="superscript"/>
        <sz val="10"/>
        <rFont val="Calibri"/>
        <family val="3"/>
        <charset val="129"/>
      </rPr>
      <t>2)</t>
    </r>
    <r>
      <rPr>
        <sz val="10"/>
        <rFont val="Calibri"/>
        <family val="3"/>
        <charset val="129"/>
      </rPr>
      <t xml:space="preserve"> Local Taxes</t>
    </r>
    <phoneticPr fontId="3" type="noConversion"/>
  </si>
  <si>
    <t xml:space="preserve">       2) 직접세 : 취득세, 등록면허세, 지역자원시설세, 지방교육세, 주민세, 지방소득세, 재산세, 자동차세(소유분)</t>
    <phoneticPr fontId="3" type="noConversion"/>
  </si>
  <si>
    <t xml:space="preserve">          간접세 : 레저세, 담배소비세, 도축세, 자동차세(주행분), 지방소비세</t>
    <phoneticPr fontId="4" type="noConversion"/>
  </si>
  <si>
    <t xml:space="preserve">       3) 결산기준</t>
    <phoneticPr fontId="3" type="noConversion"/>
  </si>
  <si>
    <r>
      <t>1인당부담액</t>
    </r>
    <r>
      <rPr>
        <vertAlign val="superscript"/>
        <sz val="10"/>
        <rFont val="Calibri"/>
        <family val="3"/>
        <charset val="129"/>
      </rPr>
      <t>3)</t>
    </r>
    <r>
      <rPr>
        <sz val="10"/>
        <rFont val="Calibri"/>
        <family val="3"/>
        <charset val="129"/>
      </rPr>
      <t>(원)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</si>
</sst>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41" formatCode="_-* #,##0_-;\-* #,##0_-;_-* &quot;-&quot;_-;_-@_-"/>
    <numFmt numFmtId="177" formatCode="&quot;$&quot;#,##0_);[Red]\(&quot;$&quot;#,##0\)"/>
    <numFmt numFmtId="179" formatCode="&quot;$&quot;#,##0.00_);[Red]\(&quot;$&quot;#,##0.00\)"/>
    <numFmt numFmtId="181" formatCode="_(* #,##0_);_(* \(#,##0\);_(* &quot;-&quot;_);_(@_)"/>
    <numFmt numFmtId="183" formatCode="_(* #,##0.00_);_(* \(#,##0.00\);_(* &quot;-&quot;??_);_(@_)"/>
    <numFmt numFmtId="184" formatCode="_ &quot;₩&quot;* #,##0_ ;_ &quot;₩&quot;* \-#,##0_ ;_ &quot;₩&quot;* &quot;-&quot;_ ;_ @_ "/>
    <numFmt numFmtId="185" formatCode="_ * #,##0_ ;_ * \-#,##0_ ;_ * &quot;-&quot;_ ;_ @_ "/>
    <numFmt numFmtId="186" formatCode="_ &quot;₩&quot;* #,##0.00_ ;_ &quot;₩&quot;* \-#,##0.00_ ;_ &quot;₩&quot;* &quot;-&quot;??_ ;_ @_ "/>
    <numFmt numFmtId="187" formatCode="_ * #,##0.00_ ;_ * \-#,##0.00_ ;_ * &quot;-&quot;??_ ;_ @_ "/>
    <numFmt numFmtId="188" formatCode="#,##0;\-#,##0;&quot;-&quot;;@"/>
    <numFmt numFmtId="189" formatCode="#,##0;[Red]#,##0"/>
    <numFmt numFmtId="190" formatCode="#,##0_ "/>
    <numFmt numFmtId="191" formatCode="&quot;₩&quot;#,##0.00;[Red]&quot;₩&quot;\-#,##0.00"/>
    <numFmt numFmtId="192" formatCode="&quot;₩&quot;#,##0;[Red]&quot;₩&quot;\-#,##0"/>
    <numFmt numFmtId="193" formatCode="#,##0;[Red]&quot;-&quot;#,##0"/>
    <numFmt numFmtId="194" formatCode="#,##0.00;[Red]&quot;-&quot;#,##0.00"/>
    <numFmt numFmtId="195" formatCode="0.0_);[Red]\(0.0\)"/>
    <numFmt numFmtId="196" formatCode="#,##0.0_ "/>
    <numFmt numFmtId="197" formatCode="#,##0.0"/>
    <numFmt numFmtId="198" formatCode="#,###,,"/>
    <numFmt numFmtId="199" formatCode="#,###,"/>
    <numFmt numFmtId="200" formatCode="#,##0\ ;\-#,##0\ ;&quot;-&quot;\ ;@\ "/>
    <numFmt numFmtId="201" formatCode="#,##0,;\-#,##0,;&quot;-&quot;;@\ \ "/>
    <numFmt numFmtId="202" formatCode="0_ "/>
    <numFmt numFmtId="203" formatCode="0_);[Red]\(0\)"/>
    <numFmt numFmtId="204" formatCode="#,###,_-;\-\ #,###,_-;\-_-"/>
    <numFmt numFmtId="205" formatCode="#,###,,_-;\-\ #,###,,_-;\-_-"/>
    <numFmt numFmtId="206" formatCode="_-\ #,##0_-;\-\ #,##0_-;_-\ &quot;-&quot;_-;_-@_-"/>
    <numFmt numFmtId="207" formatCode="0.0%"/>
  </numFmts>
  <fonts count="83">
    <font>
      <sz val="12"/>
      <name val="바탕체"/>
      <family val="1"/>
      <charset val="129"/>
    </font>
    <font>
      <sz val="12"/>
      <name val="바탕체"/>
      <family val="1"/>
      <charset val="129"/>
    </font>
    <font>
      <sz val="9"/>
      <name val="Times New Roman"/>
      <family val="1"/>
    </font>
    <font>
      <sz val="8"/>
      <name val="바탕"/>
      <family val="1"/>
      <charset val="129"/>
    </font>
    <font>
      <sz val="8"/>
      <name val="바탕체"/>
      <family val="1"/>
      <charset val="129"/>
    </font>
    <font>
      <sz val="10"/>
      <name val="Arial"/>
      <family val="2"/>
    </font>
    <font>
      <b/>
      <sz val="14"/>
      <name val="바탕체"/>
      <family val="1"/>
      <charset val="129"/>
    </font>
    <font>
      <sz val="9"/>
      <name val="바탕"/>
      <family val="1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2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¸íÁ¶"/>
      <family val="3"/>
      <charset val="129"/>
    </font>
    <font>
      <sz val="12"/>
      <name val="뼻뮝"/>
      <family val="1"/>
      <charset val="129"/>
    </font>
    <font>
      <sz val="12"/>
      <name val="¸iA¶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4"/>
      <name val="돋움"/>
      <family val="3"/>
      <charset val="129"/>
    </font>
    <font>
      <b/>
      <sz val="9"/>
      <name val="바탕체"/>
      <family val="1"/>
      <charset val="129"/>
    </font>
    <font>
      <sz val="10"/>
      <color indexed="8"/>
      <name val="Arial"/>
      <family val="2"/>
    </font>
    <font>
      <vertAlign val="superscript"/>
      <sz val="9"/>
      <name val="Calibri"/>
      <family val="3"/>
      <charset val="129"/>
    </font>
    <font>
      <sz val="10"/>
      <name val="Calibri"/>
      <family val="3"/>
      <charset val="129"/>
    </font>
    <font>
      <vertAlign val="superscript"/>
      <sz val="10"/>
      <name val="Calibri"/>
      <family val="3"/>
      <charset val="129"/>
    </font>
    <font>
      <b/>
      <vertAlign val="superscript"/>
      <sz val="14"/>
      <name val="Calibri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vertAlign val="superscript"/>
      <sz val="9"/>
      <color indexed="8"/>
      <name val="Calibri"/>
      <family val="3"/>
      <charset val="129"/>
    </font>
    <font>
      <sz val="9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color rgb="FF000000"/>
      <name val="바탕체"/>
      <family val="1"/>
      <charset val="129"/>
    </font>
    <font>
      <b/>
      <sz val="14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hadow/>
      <sz val="10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sz val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hadow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4"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191" fontId="19" fillId="0" borderId="0" applyFont="0" applyFill="0" applyBorder="0" applyAlignment="0" applyProtection="0"/>
    <xf numFmtId="191" fontId="21" fillId="0" borderId="0" applyFont="0" applyFill="0" applyBorder="0" applyAlignment="0" applyProtection="0"/>
    <xf numFmtId="184" fontId="22" fillId="0" borderId="0" applyFont="0" applyFill="0" applyBorder="0" applyAlignment="0" applyProtection="0"/>
    <xf numFmtId="191" fontId="21" fillId="0" borderId="0" applyFont="0" applyFill="0" applyBorder="0" applyAlignment="0" applyProtection="0"/>
    <xf numFmtId="184" fontId="22" fillId="0" borderId="0" applyFont="0" applyFill="0" applyBorder="0" applyAlignment="0" applyProtection="0"/>
    <xf numFmtId="191" fontId="23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3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3" fillId="0" borderId="0" applyFont="0" applyFill="0" applyBorder="0" applyAlignment="0" applyProtection="0"/>
    <xf numFmtId="191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1" fontId="23" fillId="0" borderId="0" applyFont="0" applyFill="0" applyBorder="0" applyAlignment="0" applyProtection="0"/>
    <xf numFmtId="191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1" fontId="23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3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3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3" fillId="0" borderId="0" applyFont="0" applyFill="0" applyBorder="0" applyAlignment="0" applyProtection="0"/>
    <xf numFmtId="191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1" fontId="23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3" fillId="0" borderId="0" applyFont="0" applyFill="0" applyBorder="0" applyAlignment="0" applyProtection="0"/>
    <xf numFmtId="191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21" fillId="0" borderId="0" applyFont="0" applyFill="0" applyBorder="0" applyAlignment="0" applyProtection="0"/>
    <xf numFmtId="186" fontId="22" fillId="0" borderId="0" applyFont="0" applyFill="0" applyBorder="0" applyAlignment="0" applyProtection="0"/>
    <xf numFmtId="192" fontId="21" fillId="0" borderId="0" applyFont="0" applyFill="0" applyBorder="0" applyAlignment="0" applyProtection="0"/>
    <xf numFmtId="186" fontId="22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3" fontId="19" fillId="0" borderId="0" applyFont="0" applyFill="0" applyBorder="0" applyAlignment="0" applyProtection="0"/>
    <xf numFmtId="193" fontId="21" fillId="0" borderId="0" applyFont="0" applyFill="0" applyBorder="0" applyAlignment="0" applyProtection="0"/>
    <xf numFmtId="185" fontId="22" fillId="0" borderId="0" applyFont="0" applyFill="0" applyBorder="0" applyAlignment="0" applyProtection="0"/>
    <xf numFmtId="193" fontId="21" fillId="0" borderId="0" applyFont="0" applyFill="0" applyBorder="0" applyAlignment="0" applyProtection="0"/>
    <xf numFmtId="185" fontId="22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4" fontId="19" fillId="0" borderId="0" applyFont="0" applyFill="0" applyBorder="0" applyAlignment="0" applyProtection="0"/>
    <xf numFmtId="194" fontId="21" fillId="0" borderId="0" applyFont="0" applyFill="0" applyBorder="0" applyAlignment="0" applyProtection="0"/>
    <xf numFmtId="187" fontId="22" fillId="0" borderId="0" applyFont="0" applyFill="0" applyBorder="0" applyAlignment="0" applyProtection="0"/>
    <xf numFmtId="194" fontId="21" fillId="0" borderId="0" applyFont="0" applyFill="0" applyBorder="0" applyAlignment="0" applyProtection="0"/>
    <xf numFmtId="187" fontId="22" fillId="0" borderId="0" applyFont="0" applyFill="0" applyBorder="0" applyAlignment="0" applyProtection="0"/>
    <xf numFmtId="40" fontId="23" fillId="0" borderId="0" applyFont="0" applyFill="0" applyBorder="0" applyAlignment="0" applyProtection="0"/>
    <xf numFmtId="4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/>
    <xf numFmtId="0" fontId="19" fillId="0" borderId="0"/>
    <xf numFmtId="0" fontId="21" fillId="0" borderId="0"/>
    <xf numFmtId="0" fontId="22" fillId="0" borderId="0"/>
    <xf numFmtId="0" fontId="21" fillId="0" borderId="0"/>
    <xf numFmtId="0" fontId="24" fillId="0" borderId="0"/>
    <xf numFmtId="0" fontId="26" fillId="0" borderId="0"/>
    <xf numFmtId="0" fontId="22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6" fillId="0" borderId="0"/>
    <xf numFmtId="0" fontId="22" fillId="0" borderId="0"/>
    <xf numFmtId="0" fontId="27" fillId="0" borderId="0"/>
    <xf numFmtId="0" fontId="28" fillId="0" borderId="0"/>
    <xf numFmtId="0" fontId="25" fillId="0" borderId="0"/>
    <xf numFmtId="0" fontId="25" fillId="0" borderId="0"/>
    <xf numFmtId="0" fontId="27" fillId="0" borderId="0"/>
    <xf numFmtId="0" fontId="28" fillId="0" borderId="0"/>
    <xf numFmtId="0" fontId="23" fillId="0" borderId="0"/>
    <xf numFmtId="0" fontId="24" fillId="0" borderId="0"/>
    <xf numFmtId="185" fontId="1" fillId="0" borderId="0" applyFont="0" applyFill="0" applyBorder="0" applyAlignment="0" applyProtection="0"/>
    <xf numFmtId="0" fontId="29" fillId="0" borderId="0" applyFill="0" applyBorder="0" applyAlignment="0" applyProtection="0"/>
    <xf numFmtId="2" fontId="29" fillId="0" borderId="0" applyFill="0" applyBorder="0" applyAlignment="0" applyProtection="0"/>
    <xf numFmtId="0" fontId="30" fillId="0" borderId="3" applyNumberFormat="0" applyAlignment="0" applyProtection="0">
      <alignment horizontal="left" vertical="center"/>
    </xf>
    <xf numFmtId="0" fontId="30" fillId="0" borderId="4">
      <alignment horizontal="left" vertical="center"/>
    </xf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9" fillId="0" borderId="7" applyNumberFormat="0" applyFill="0" applyAlignment="0" applyProtection="0"/>
    <xf numFmtId="0" fontId="10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2" fillId="23" borderId="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0" fillId="0" borderId="0"/>
    <xf numFmtId="0" fontId="13" fillId="0" borderId="0" applyNumberFormat="0" applyFill="0" applyBorder="0" applyAlignment="0" applyProtection="0">
      <alignment vertical="center"/>
    </xf>
    <xf numFmtId="0" fontId="14" fillId="20" borderId="2" applyNumberFormat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5" fontId="1" fillId="0" borderId="0" applyFont="0" applyFill="0" applyBorder="0" applyAlignment="0" applyProtection="0"/>
    <xf numFmtId="183" fontId="41" fillId="0" borderId="0"/>
    <xf numFmtId="41" fontId="5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/>
    <xf numFmtId="0" fontId="5" fillId="0" borderId="0"/>
    <xf numFmtId="0" fontId="3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5" borderId="1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185" fontId="1" fillId="0" borderId="0" applyFont="0" applyFill="0" applyBorder="0" applyAlignment="0" applyProtection="0"/>
    <xf numFmtId="185" fontId="1" fillId="0" borderId="0" applyProtection="0"/>
    <xf numFmtId="187" fontId="1" fillId="0" borderId="0" applyFont="0" applyFill="0" applyBorder="0" applyAlignment="0" applyProtection="0"/>
    <xf numFmtId="0" fontId="8" fillId="0" borderId="0"/>
    <xf numFmtId="0" fontId="1" fillId="0" borderId="0"/>
    <xf numFmtId="0" fontId="5" fillId="0" borderId="0"/>
    <xf numFmtId="0" fontId="1" fillId="0" borderId="0" applyProtection="0"/>
    <xf numFmtId="0" fontId="1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2" fillId="0" borderId="41" applyNumberFormat="0" applyFill="0" applyAlignment="0" applyProtection="0">
      <alignment vertical="center"/>
    </xf>
  </cellStyleXfs>
  <cellXfs count="562">
    <xf numFmtId="0" fontId="0" fillId="0" borderId="0" xfId="0"/>
    <xf numFmtId="3" fontId="52" fillId="0" borderId="0" xfId="0" applyNumberFormat="1" applyFont="1" applyAlignment="1">
      <alignment horizontal="centerContinuous"/>
    </xf>
    <xf numFmtId="0" fontId="53" fillId="0" borderId="0" xfId="0" applyFont="1" applyAlignment="1">
      <alignment horizontal="centerContinuous"/>
    </xf>
    <xf numFmtId="0" fontId="52" fillId="0" borderId="0" xfId="0" applyFont="1"/>
    <xf numFmtId="197" fontId="54" fillId="0" borderId="0" xfId="0" applyNumberFormat="1" applyFont="1" applyAlignment="1">
      <alignment horizontal="left"/>
    </xf>
    <xf numFmtId="3" fontId="55" fillId="0" borderId="0" xfId="0" applyNumberFormat="1" applyFont="1"/>
    <xf numFmtId="0" fontId="55" fillId="0" borderId="0" xfId="0" applyFont="1"/>
    <xf numFmtId="0" fontId="56" fillId="0" borderId="13" xfId="0" applyFont="1" applyBorder="1" applyAlignment="1">
      <alignment horizontal="centerContinuous" vertical="center"/>
    </xf>
    <xf numFmtId="0" fontId="56" fillId="0" borderId="0" xfId="0" applyFont="1" applyAlignment="1">
      <alignment vertical="center"/>
    </xf>
    <xf numFmtId="0" fontId="56" fillId="0" borderId="14" xfId="0" applyFont="1" applyBorder="1" applyAlignment="1">
      <alignment horizontal="centerContinuous" vertical="center"/>
    </xf>
    <xf numFmtId="0" fontId="56" fillId="0" borderId="14" xfId="0" applyFont="1" applyBorder="1" applyAlignment="1">
      <alignment horizontal="center" vertical="center" shrinkToFit="1"/>
    </xf>
    <xf numFmtId="0" fontId="56" fillId="0" borderId="15" xfId="0" applyFont="1" applyBorder="1" applyAlignment="1">
      <alignment horizontal="center" vertical="center"/>
    </xf>
    <xf numFmtId="0" fontId="56" fillId="0" borderId="16" xfId="0" applyFont="1" applyBorder="1" applyAlignment="1">
      <alignment horizontal="center" vertical="center" shrinkToFit="1"/>
    </xf>
    <xf numFmtId="0" fontId="56" fillId="0" borderId="0" xfId="0" applyFont="1"/>
    <xf numFmtId="0" fontId="53" fillId="0" borderId="0" xfId="0" applyFont="1"/>
    <xf numFmtId="0" fontId="56" fillId="0" borderId="0" xfId="611" applyFont="1"/>
    <xf numFmtId="0" fontId="56" fillId="0" borderId="17" xfId="0" applyFont="1" applyBorder="1" applyAlignment="1">
      <alignment horizontal="center" vertical="center" shrinkToFit="1"/>
    </xf>
    <xf numFmtId="3" fontId="56" fillId="0" borderId="16" xfId="0" applyNumberFormat="1" applyFont="1" applyBorder="1" applyAlignment="1">
      <alignment horizontal="centerContinuous" vertical="center"/>
    </xf>
    <xf numFmtId="0" fontId="52" fillId="0" borderId="0" xfId="0" applyFont="1" applyAlignment="1">
      <alignment horizontal="left"/>
    </xf>
    <xf numFmtId="0" fontId="52" fillId="0" borderId="0" xfId="0" applyFont="1" applyAlignment="1">
      <alignment horizontal="centerContinuous"/>
    </xf>
    <xf numFmtId="0" fontId="56" fillId="0" borderId="18" xfId="0" applyFont="1" applyBorder="1" applyAlignment="1">
      <alignment horizontal="centerContinuous" vertical="center"/>
    </xf>
    <xf numFmtId="0" fontId="57" fillId="0" borderId="19" xfId="609" applyFont="1" applyBorder="1"/>
    <xf numFmtId="3" fontId="57" fillId="0" borderId="19" xfId="609" applyNumberFormat="1" applyFont="1" applyBorder="1"/>
    <xf numFmtId="0" fontId="57" fillId="0" borderId="19" xfId="609" applyFont="1" applyBorder="1" applyAlignment="1">
      <alignment horizontal="right"/>
    </xf>
    <xf numFmtId="0" fontId="57" fillId="0" borderId="0" xfId="609" applyFont="1"/>
    <xf numFmtId="3" fontId="57" fillId="0" borderId="20" xfId="609" applyNumberFormat="1" applyFont="1" applyBorder="1" applyAlignment="1">
      <alignment horizontal="centerContinuous" vertical="center"/>
    </xf>
    <xf numFmtId="0" fontId="57" fillId="0" borderId="0" xfId="609" applyFont="1" applyAlignment="1">
      <alignment vertical="center"/>
    </xf>
    <xf numFmtId="0" fontId="57" fillId="0" borderId="20" xfId="609" applyFont="1" applyBorder="1" applyAlignment="1">
      <alignment horizontal="centerContinuous" vertical="center"/>
    </xf>
    <xf numFmtId="3" fontId="57" fillId="0" borderId="14" xfId="609" applyNumberFormat="1" applyFont="1" applyBorder="1" applyAlignment="1">
      <alignment horizontal="center" vertical="center"/>
    </xf>
    <xf numFmtId="3" fontId="57" fillId="0" borderId="16" xfId="609" applyNumberFormat="1" applyFont="1" applyBorder="1" applyAlignment="1">
      <alignment horizontal="center" vertical="center"/>
    </xf>
    <xf numFmtId="3" fontId="57" fillId="0" borderId="16" xfId="609" applyNumberFormat="1" applyFont="1" applyBorder="1" applyAlignment="1">
      <alignment horizontal="centerContinuous" vertical="center"/>
    </xf>
    <xf numFmtId="37" fontId="57" fillId="0" borderId="0" xfId="553" applyNumberFormat="1" applyFont="1" applyFill="1" applyBorder="1" applyAlignment="1">
      <alignment horizontal="right" vertical="center" shrinkToFit="1"/>
    </xf>
    <xf numFmtId="3" fontId="58" fillId="0" borderId="0" xfId="583" applyNumberFormat="1" applyFont="1" applyFill="1" applyBorder="1" applyAlignment="1">
      <alignment horizontal="right" vertical="center"/>
    </xf>
    <xf numFmtId="37" fontId="57" fillId="0" borderId="0" xfId="0" applyNumberFormat="1" applyFont="1" applyAlignment="1">
      <alignment horizontal="right" vertical="center" shrinkToFit="1"/>
    </xf>
    <xf numFmtId="185" fontId="58" fillId="0" borderId="0" xfId="583" applyFont="1" applyFill="1" applyBorder="1" applyAlignment="1">
      <alignment horizontal="right" vertical="center"/>
    </xf>
    <xf numFmtId="185" fontId="58" fillId="0" borderId="0" xfId="583" applyFont="1" applyFill="1" applyBorder="1" applyAlignment="1">
      <alignment horizontal="right" vertical="center" shrinkToFit="1"/>
    </xf>
    <xf numFmtId="0" fontId="58" fillId="0" borderId="0" xfId="609" applyFont="1" applyAlignment="1">
      <alignment horizontal="center" vertical="center" shrinkToFit="1"/>
    </xf>
    <xf numFmtId="0" fontId="59" fillId="0" borderId="0" xfId="609" applyFont="1" applyAlignment="1">
      <alignment horizontal="center" vertical="center" shrinkToFit="1"/>
    </xf>
    <xf numFmtId="3" fontId="57" fillId="0" borderId="0" xfId="0" applyNumberFormat="1" applyFont="1" applyAlignment="1">
      <alignment horizontal="right" vertical="center" shrinkToFit="1"/>
    </xf>
    <xf numFmtId="3" fontId="57" fillId="0" borderId="0" xfId="0" applyNumberFormat="1" applyFont="1" applyAlignment="1">
      <alignment horizontal="right"/>
    </xf>
    <xf numFmtId="0" fontId="53" fillId="0" borderId="0" xfId="609" applyFont="1"/>
    <xf numFmtId="3" fontId="53" fillId="0" borderId="0" xfId="609" applyNumberFormat="1" applyFont="1"/>
    <xf numFmtId="0" fontId="52" fillId="0" borderId="0" xfId="609" applyFont="1" applyAlignment="1">
      <alignment horizontal="centerContinuous" vertical="top"/>
    </xf>
    <xf numFmtId="0" fontId="60" fillId="0" borderId="0" xfId="609" applyFont="1" applyAlignment="1">
      <alignment horizontal="centerContinuous" vertical="top"/>
    </xf>
    <xf numFmtId="0" fontId="53" fillId="0" borderId="0" xfId="609" applyFont="1" applyAlignment="1">
      <alignment horizontal="centerContinuous" vertical="top"/>
    </xf>
    <xf numFmtId="0" fontId="60" fillId="0" borderId="0" xfId="609" applyFont="1" applyAlignment="1">
      <alignment vertical="top"/>
    </xf>
    <xf numFmtId="0" fontId="57" fillId="0" borderId="19" xfId="0" applyFont="1" applyBorder="1"/>
    <xf numFmtId="0" fontId="57" fillId="0" borderId="19" xfId="609" applyFont="1" applyBorder="1" applyAlignment="1">
      <alignment horizontal="left"/>
    </xf>
    <xf numFmtId="0" fontId="57" fillId="0" borderId="21" xfId="609" applyFont="1" applyBorder="1" applyAlignment="1">
      <alignment horizontal="centerContinuous" vertical="center"/>
    </xf>
    <xf numFmtId="185" fontId="57" fillId="0" borderId="0" xfId="596" applyFont="1" applyAlignment="1">
      <alignment horizontal="center" vertical="center"/>
    </xf>
    <xf numFmtId="0" fontId="57" fillId="0" borderId="22" xfId="609" applyFont="1" applyBorder="1" applyAlignment="1">
      <alignment vertical="center"/>
    </xf>
    <xf numFmtId="0" fontId="57" fillId="0" borderId="22" xfId="609" applyFont="1" applyBorder="1" applyAlignment="1">
      <alignment horizontal="centerContinuous" vertical="center"/>
    </xf>
    <xf numFmtId="0" fontId="57" fillId="0" borderId="0" xfId="609" applyFont="1" applyAlignment="1">
      <alignment horizontal="center" vertical="center"/>
    </xf>
    <xf numFmtId="0" fontId="57" fillId="0" borderId="17" xfId="609" applyFont="1" applyBorder="1" applyAlignment="1">
      <alignment horizontal="centerContinuous" vertical="center"/>
    </xf>
    <xf numFmtId="0" fontId="57" fillId="0" borderId="0" xfId="609" applyFont="1" applyAlignment="1">
      <alignment horizontal="centerContinuous" vertical="center"/>
    </xf>
    <xf numFmtId="0" fontId="57" fillId="0" borderId="23" xfId="609" applyFont="1" applyBorder="1" applyAlignment="1">
      <alignment horizontal="center" vertical="center"/>
    </xf>
    <xf numFmtId="185" fontId="57" fillId="0" borderId="22" xfId="596" applyFont="1" applyBorder="1" applyAlignment="1">
      <alignment horizontal="center" vertical="center"/>
    </xf>
    <xf numFmtId="0" fontId="57" fillId="0" borderId="14" xfId="609" applyFont="1" applyBorder="1" applyAlignment="1">
      <alignment horizontal="centerContinuous" vertical="center"/>
    </xf>
    <xf numFmtId="0" fontId="57" fillId="0" borderId="18" xfId="609" applyFont="1" applyBorder="1" applyAlignment="1">
      <alignment horizontal="centerContinuous" vertical="center"/>
    </xf>
    <xf numFmtId="0" fontId="57" fillId="0" borderId="18" xfId="609" applyFont="1" applyBorder="1" applyAlignment="1">
      <alignment horizontal="center" vertical="center"/>
    </xf>
    <xf numFmtId="185" fontId="57" fillId="0" borderId="24" xfId="596" applyFont="1" applyBorder="1" applyAlignment="1">
      <alignment horizontal="center" vertical="center"/>
    </xf>
    <xf numFmtId="3" fontId="57" fillId="0" borderId="15" xfId="609" applyNumberFormat="1" applyFont="1" applyBorder="1" applyAlignment="1">
      <alignment horizontal="centerContinuous" vertical="center"/>
    </xf>
    <xf numFmtId="0" fontId="57" fillId="0" borderId="24" xfId="609" applyFont="1" applyBorder="1" applyAlignment="1">
      <alignment horizontal="center" vertical="center" shrinkToFit="1"/>
    </xf>
    <xf numFmtId="185" fontId="57" fillId="0" borderId="20" xfId="596" applyFont="1" applyBorder="1" applyAlignment="1">
      <alignment horizontal="center" vertical="center"/>
    </xf>
    <xf numFmtId="0" fontId="57" fillId="0" borderId="22" xfId="609" quotePrefix="1" applyFont="1" applyBorder="1" applyAlignment="1">
      <alignment horizontal="center" vertical="center"/>
    </xf>
    <xf numFmtId="185" fontId="57" fillId="0" borderId="0" xfId="583" applyFont="1" applyBorder="1" applyAlignment="1">
      <alignment vertical="center"/>
    </xf>
    <xf numFmtId="195" fontId="57" fillId="0" borderId="22" xfId="583" applyNumberFormat="1" applyFont="1" applyBorder="1" applyAlignment="1">
      <alignment vertical="center"/>
    </xf>
    <xf numFmtId="0" fontId="57" fillId="0" borderId="0" xfId="609" quotePrefix="1" applyFont="1" applyAlignment="1">
      <alignment horizontal="center" vertical="center"/>
    </xf>
    <xf numFmtId="0" fontId="61" fillId="0" borderId="0" xfId="609" applyFont="1"/>
    <xf numFmtId="0" fontId="57" fillId="0" borderId="22" xfId="0" applyFont="1" applyBorder="1" applyAlignment="1">
      <alignment horizontal="center" vertical="center"/>
    </xf>
    <xf numFmtId="185" fontId="57" fillId="0" borderId="0" xfId="596" applyFont="1" applyAlignment="1">
      <alignment horizontal="center" vertical="center" wrapText="1" shrinkToFit="1"/>
    </xf>
    <xf numFmtId="0" fontId="57" fillId="0" borderId="0" xfId="609" applyFont="1" applyAlignment="1">
      <alignment horizontal="center" vertical="center" wrapText="1"/>
    </xf>
    <xf numFmtId="0" fontId="56" fillId="0" borderId="0" xfId="609" applyFont="1" applyAlignment="1">
      <alignment horizontal="center" vertical="center" wrapText="1"/>
    </xf>
    <xf numFmtId="0" fontId="56" fillId="0" borderId="0" xfId="609" applyFont="1" applyAlignment="1">
      <alignment vertical="center"/>
    </xf>
    <xf numFmtId="0" fontId="56" fillId="0" borderId="0" xfId="609" applyFont="1"/>
    <xf numFmtId="3" fontId="56" fillId="0" borderId="0" xfId="609" applyNumberFormat="1" applyFont="1"/>
    <xf numFmtId="185" fontId="57" fillId="0" borderId="19" xfId="596" applyFont="1" applyBorder="1"/>
    <xf numFmtId="3" fontId="58" fillId="0" borderId="14" xfId="583" applyNumberFormat="1" applyFont="1" applyFill="1" applyBorder="1" applyAlignment="1">
      <alignment horizontal="right" vertical="center" shrinkToFit="1"/>
    </xf>
    <xf numFmtId="188" fontId="57" fillId="0" borderId="0" xfId="553" applyNumberFormat="1" applyFont="1" applyFill="1" applyBorder="1" applyAlignment="1">
      <alignment horizontal="right" vertical="center" shrinkToFit="1"/>
    </xf>
    <xf numFmtId="0" fontId="58" fillId="0" borderId="14" xfId="609" quotePrefix="1" applyFont="1" applyBorder="1" applyAlignment="1">
      <alignment horizontal="center" vertical="center" shrinkToFit="1"/>
    </xf>
    <xf numFmtId="188" fontId="57" fillId="0" borderId="0" xfId="577" applyNumberFormat="1" applyFont="1" applyFill="1" applyBorder="1" applyAlignment="1">
      <alignment horizontal="right" vertical="center" shrinkToFit="1"/>
    </xf>
    <xf numFmtId="188" fontId="57" fillId="0" borderId="0" xfId="577" applyNumberFormat="1" applyFont="1" applyFill="1" applyBorder="1" applyAlignment="1">
      <alignment vertical="center" shrinkToFit="1"/>
    </xf>
    <xf numFmtId="3" fontId="57" fillId="0" borderId="22" xfId="0" applyNumberFormat="1" applyFont="1" applyBorder="1" applyAlignment="1">
      <alignment horizontal="right" vertical="center" shrinkToFit="1"/>
    </xf>
    <xf numFmtId="185" fontId="57" fillId="0" borderId="14" xfId="596" applyFont="1" applyBorder="1" applyAlignment="1">
      <alignment horizontal="center" vertical="center"/>
    </xf>
    <xf numFmtId="0" fontId="57" fillId="0" borderId="20" xfId="609" applyFont="1" applyBorder="1" applyAlignment="1">
      <alignment horizontal="center" vertical="center"/>
    </xf>
    <xf numFmtId="3" fontId="57" fillId="0" borderId="23" xfId="609" applyNumberFormat="1" applyFont="1" applyBorder="1" applyAlignment="1">
      <alignment horizontal="center" vertical="center"/>
    </xf>
    <xf numFmtId="3" fontId="62" fillId="0" borderId="0" xfId="0" applyNumberFormat="1" applyFont="1" applyAlignment="1">
      <alignment horizontal="centerContinuous"/>
    </xf>
    <xf numFmtId="3" fontId="63" fillId="0" borderId="0" xfId="0" applyNumberFormat="1" applyFont="1" applyAlignment="1">
      <alignment horizontal="centerContinuous"/>
    </xf>
    <xf numFmtId="3" fontId="53" fillId="0" borderId="0" xfId="0" applyNumberFormat="1" applyFont="1"/>
    <xf numFmtId="0" fontId="64" fillId="0" borderId="0" xfId="0" applyFont="1"/>
    <xf numFmtId="0" fontId="52" fillId="0" borderId="0" xfId="0" applyFont="1" applyProtection="1">
      <protection locked="0"/>
    </xf>
    <xf numFmtId="0" fontId="65" fillId="0" borderId="0" xfId="0" applyFont="1" applyAlignment="1">
      <alignment horizontal="centerContinuous"/>
    </xf>
    <xf numFmtId="3" fontId="55" fillId="0" borderId="0" xfId="0" applyNumberFormat="1" applyFont="1" applyAlignment="1">
      <alignment shrinkToFit="1"/>
    </xf>
    <xf numFmtId="0" fontId="55" fillId="0" borderId="0" xfId="0" applyFont="1" applyAlignment="1">
      <alignment shrinkToFit="1"/>
    </xf>
    <xf numFmtId="0" fontId="66" fillId="0" borderId="0" xfId="0" applyFont="1" applyAlignment="1">
      <alignment shrinkToFit="1"/>
    </xf>
    <xf numFmtId="0" fontId="55" fillId="0" borderId="0" xfId="0" applyFont="1" applyAlignment="1" applyProtection="1">
      <alignment shrinkToFit="1"/>
      <protection locked="0"/>
    </xf>
    <xf numFmtId="0" fontId="55" fillId="0" borderId="0" xfId="0" applyFont="1" applyAlignment="1">
      <alignment horizontal="right"/>
    </xf>
    <xf numFmtId="3" fontId="56" fillId="0" borderId="13" xfId="0" applyNumberFormat="1" applyFont="1" applyBorder="1" applyAlignment="1">
      <alignment horizontal="centerContinuous" vertical="center" shrinkToFit="1"/>
    </xf>
    <xf numFmtId="3" fontId="56" fillId="0" borderId="25" xfId="0" applyNumberFormat="1" applyFont="1" applyBorder="1" applyAlignment="1">
      <alignment horizontal="centerContinuous" vertical="center" shrinkToFit="1"/>
    </xf>
    <xf numFmtId="3" fontId="56" fillId="0" borderId="26" xfId="0" applyNumberFormat="1" applyFont="1" applyBorder="1" applyAlignment="1">
      <alignment horizontal="centerContinuous" vertical="center" shrinkToFit="1"/>
    </xf>
    <xf numFmtId="0" fontId="56" fillId="0" borderId="13" xfId="0" applyFont="1" applyBorder="1" applyAlignment="1">
      <alignment horizontal="left" vertical="center" shrinkToFit="1"/>
    </xf>
    <xf numFmtId="0" fontId="56" fillId="0" borderId="0" xfId="0" applyFont="1" applyAlignment="1" applyProtection="1">
      <alignment vertical="center" shrinkToFit="1"/>
      <protection locked="0"/>
    </xf>
    <xf numFmtId="3" fontId="56" fillId="0" borderId="14" xfId="0" applyNumberFormat="1" applyFont="1" applyBorder="1" applyAlignment="1">
      <alignment horizontal="centerContinuous" vertical="center" shrinkToFit="1"/>
    </xf>
    <xf numFmtId="3" fontId="56" fillId="0" borderId="18" xfId="0" applyNumberFormat="1" applyFont="1" applyBorder="1" applyAlignment="1">
      <alignment horizontal="center" vertical="center" shrinkToFit="1"/>
    </xf>
    <xf numFmtId="0" fontId="56" fillId="0" borderId="18" xfId="0" applyFont="1" applyBorder="1" applyAlignment="1">
      <alignment horizontal="centerContinuous" vertical="center" shrinkToFit="1"/>
    </xf>
    <xf numFmtId="0" fontId="56" fillId="0" borderId="23" xfId="0" applyFont="1" applyBorder="1" applyAlignment="1">
      <alignment horizontal="centerContinuous" vertical="center" shrinkToFit="1"/>
    </xf>
    <xf numFmtId="3" fontId="56" fillId="0" borderId="0" xfId="0" applyNumberFormat="1" applyFont="1" applyAlignment="1">
      <alignment vertical="center" shrinkToFit="1"/>
    </xf>
    <xf numFmtId="3" fontId="56" fillId="0" borderId="17" xfId="0" applyNumberFormat="1" applyFont="1" applyBorder="1" applyAlignment="1">
      <alignment vertical="center" shrinkToFit="1"/>
    </xf>
    <xf numFmtId="3" fontId="56" fillId="0" borderId="17" xfId="0" applyNumberFormat="1" applyFont="1" applyBorder="1" applyAlignment="1">
      <alignment horizontal="center" vertical="center" shrinkToFit="1"/>
    </xf>
    <xf numFmtId="3" fontId="56" fillId="0" borderId="17" xfId="0" applyNumberFormat="1" applyFont="1" applyBorder="1" applyAlignment="1">
      <alignment horizontal="centerContinuous" vertical="center" shrinkToFit="1"/>
    </xf>
    <xf numFmtId="3" fontId="56" fillId="0" borderId="14" xfId="0" applyNumberFormat="1" applyFont="1" applyBorder="1" applyAlignment="1">
      <alignment horizontal="center" vertical="center" shrinkToFit="1"/>
    </xf>
    <xf numFmtId="0" fontId="56" fillId="0" borderId="17" xfId="0" applyFont="1" applyBorder="1" applyAlignment="1">
      <alignment horizontal="centerContinuous" vertical="center" shrinkToFit="1"/>
    </xf>
    <xf numFmtId="3" fontId="56" fillId="0" borderId="27" xfId="0" applyNumberFormat="1" applyFont="1" applyBorder="1" applyAlignment="1">
      <alignment horizontal="center" vertical="center" shrinkToFit="1"/>
    </xf>
    <xf numFmtId="3" fontId="56" fillId="0" borderId="23" xfId="0" applyNumberFormat="1" applyFont="1" applyBorder="1" applyAlignment="1">
      <alignment horizontal="centerContinuous" vertical="center" shrinkToFit="1"/>
    </xf>
    <xf numFmtId="3" fontId="56" fillId="0" borderId="23" xfId="0" applyNumberFormat="1" applyFont="1" applyBorder="1" applyAlignment="1">
      <alignment horizontal="center" vertical="center" shrinkToFit="1"/>
    </xf>
    <xf numFmtId="0" fontId="64" fillId="0" borderId="23" xfId="0" applyFont="1" applyBorder="1" applyAlignment="1">
      <alignment horizontal="centerContinuous" vertical="center" shrinkToFit="1"/>
    </xf>
    <xf numFmtId="3" fontId="64" fillId="0" borderId="17" xfId="0" applyNumberFormat="1" applyFont="1" applyBorder="1" applyAlignment="1">
      <alignment horizontal="center" vertical="center" shrinkToFit="1"/>
    </xf>
    <xf numFmtId="0" fontId="56" fillId="0" borderId="14" xfId="0" applyFont="1" applyBorder="1" applyAlignment="1">
      <alignment horizontal="centerContinuous" vertical="center" shrinkToFit="1"/>
    </xf>
    <xf numFmtId="3" fontId="56" fillId="0" borderId="0" xfId="0" applyNumberFormat="1" applyFont="1" applyAlignment="1">
      <alignment horizontal="center" vertical="center" shrinkToFit="1"/>
    </xf>
    <xf numFmtId="3" fontId="56" fillId="0" borderId="16" xfId="0" applyNumberFormat="1" applyFont="1" applyBorder="1" applyAlignment="1">
      <alignment horizontal="centerContinuous" vertical="center" shrinkToFit="1"/>
    </xf>
    <xf numFmtId="3" fontId="56" fillId="0" borderId="15" xfId="0" applyNumberFormat="1" applyFont="1" applyBorder="1" applyAlignment="1">
      <alignment horizontal="centerContinuous" vertical="center" shrinkToFit="1"/>
    </xf>
    <xf numFmtId="3" fontId="56" fillId="0" borderId="24" xfId="0" applyNumberFormat="1" applyFont="1" applyBorder="1" applyAlignment="1">
      <alignment horizontal="centerContinuous" vertical="center" shrinkToFit="1"/>
    </xf>
    <xf numFmtId="3" fontId="56" fillId="0" borderId="24" xfId="0" applyNumberFormat="1" applyFont="1" applyBorder="1" applyAlignment="1">
      <alignment horizontal="center" vertical="center" shrinkToFit="1"/>
    </xf>
    <xf numFmtId="3" fontId="56" fillId="0" borderId="15" xfId="0" applyNumberFormat="1" applyFont="1" applyBorder="1" applyAlignment="1">
      <alignment horizontal="center" vertical="center" shrinkToFit="1"/>
    </xf>
    <xf numFmtId="3" fontId="56" fillId="0" borderId="16" xfId="0" applyNumberFormat="1" applyFont="1" applyBorder="1" applyAlignment="1">
      <alignment horizontal="center" vertical="center" shrinkToFit="1"/>
    </xf>
    <xf numFmtId="3" fontId="64" fillId="0" borderId="15" xfId="0" applyNumberFormat="1" applyFont="1" applyBorder="1" applyAlignment="1">
      <alignment horizontal="centerContinuous" vertical="center" shrinkToFit="1"/>
    </xf>
    <xf numFmtId="0" fontId="56" fillId="0" borderId="16" xfId="0" applyFont="1" applyBorder="1" applyAlignment="1">
      <alignment horizontal="centerContinuous" vertical="center" shrinkToFit="1"/>
    </xf>
    <xf numFmtId="0" fontId="56" fillId="0" borderId="15" xfId="0" applyFont="1" applyBorder="1" applyAlignment="1">
      <alignment horizontal="centerContinuous" vertical="center" shrinkToFit="1"/>
    </xf>
    <xf numFmtId="0" fontId="56" fillId="0" borderId="16" xfId="0" applyFont="1" applyBorder="1" applyAlignment="1">
      <alignment horizontal="left" vertical="center" shrinkToFit="1"/>
    </xf>
    <xf numFmtId="0" fontId="52" fillId="0" borderId="0" xfId="0" applyFont="1" applyAlignment="1">
      <alignment horizontal="centerContinuous" vertical="top"/>
    </xf>
    <xf numFmtId="3" fontId="52" fillId="0" borderId="0" xfId="0" applyNumberFormat="1" applyFont="1" applyAlignment="1">
      <alignment horizontal="centerContinuous" vertical="top"/>
    </xf>
    <xf numFmtId="185" fontId="60" fillId="0" borderId="0" xfId="596" applyFont="1" applyAlignment="1">
      <alignment horizontal="centerContinuous" vertical="top"/>
    </xf>
    <xf numFmtId="0" fontId="52" fillId="0" borderId="0" xfId="0" applyFont="1" applyAlignment="1">
      <alignment vertical="top"/>
    </xf>
    <xf numFmtId="3" fontId="57" fillId="0" borderId="19" xfId="0" applyNumberFormat="1" applyFont="1" applyBorder="1"/>
    <xf numFmtId="0" fontId="57" fillId="0" borderId="19" xfId="0" applyFont="1" applyBorder="1" applyAlignment="1">
      <alignment horizontal="right"/>
    </xf>
    <xf numFmtId="0" fontId="57" fillId="0" borderId="0" xfId="0" applyFont="1"/>
    <xf numFmtId="0" fontId="57" fillId="0" borderId="15" xfId="0" applyFont="1" applyBorder="1" applyAlignment="1">
      <alignment horizontal="centerContinuous" vertical="center"/>
    </xf>
    <xf numFmtId="0" fontId="57" fillId="0" borderId="20" xfId="0" applyFont="1" applyBorder="1" applyAlignment="1">
      <alignment horizontal="centerContinuous" vertical="center"/>
    </xf>
    <xf numFmtId="0" fontId="57" fillId="0" borderId="22" xfId="0" applyFont="1" applyBorder="1" applyAlignment="1">
      <alignment horizontal="centerContinuous" vertical="center" shrinkToFit="1"/>
    </xf>
    <xf numFmtId="185" fontId="57" fillId="0" borderId="22" xfId="596" applyFont="1" applyBorder="1" applyAlignment="1">
      <alignment horizontal="centerContinuous" vertical="center" shrinkToFit="1"/>
    </xf>
    <xf numFmtId="185" fontId="57" fillId="0" borderId="28" xfId="596" applyFont="1" applyBorder="1" applyAlignment="1">
      <alignment horizontal="center" vertical="center" shrinkToFit="1"/>
    </xf>
    <xf numFmtId="3" fontId="57" fillId="0" borderId="18" xfId="0" applyNumberFormat="1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57" fillId="0" borderId="17" xfId="0" applyFont="1" applyBorder="1" applyAlignment="1">
      <alignment horizontal="left" vertical="center" shrinkToFit="1"/>
    </xf>
    <xf numFmtId="0" fontId="57" fillId="0" borderId="17" xfId="0" applyFont="1" applyBorder="1" applyAlignment="1">
      <alignment horizontal="centerContinuous" vertical="center" shrinkToFit="1"/>
    </xf>
    <xf numFmtId="3" fontId="57" fillId="0" borderId="14" xfId="0" applyNumberFormat="1" applyFont="1" applyBorder="1" applyAlignment="1">
      <alignment horizontal="centerContinuous" vertical="center"/>
    </xf>
    <xf numFmtId="3" fontId="57" fillId="0" borderId="22" xfId="0" applyNumberFormat="1" applyFont="1" applyBorder="1" applyAlignment="1">
      <alignment horizontal="centerContinuous" vertical="center" shrinkToFit="1"/>
    </xf>
    <xf numFmtId="3" fontId="57" fillId="0" borderId="17" xfId="0" applyNumberFormat="1" applyFont="1" applyBorder="1" applyAlignment="1">
      <alignment horizontal="centerContinuous" vertical="center" shrinkToFit="1"/>
    </xf>
    <xf numFmtId="185" fontId="57" fillId="0" borderId="17" xfId="596" applyFont="1" applyBorder="1" applyAlignment="1">
      <alignment horizontal="center" vertical="center" shrinkToFit="1"/>
    </xf>
    <xf numFmtId="3" fontId="57" fillId="0" borderId="16" xfId="0" applyNumberFormat="1" applyFont="1" applyBorder="1" applyAlignment="1">
      <alignment horizontal="center" vertical="center"/>
    </xf>
    <xf numFmtId="3" fontId="57" fillId="0" borderId="15" xfId="0" applyNumberFormat="1" applyFont="1" applyBorder="1" applyAlignment="1">
      <alignment horizontal="centerContinuous" vertical="center"/>
    </xf>
    <xf numFmtId="3" fontId="57" fillId="0" borderId="20" xfId="0" applyNumberFormat="1" applyFont="1" applyBorder="1" applyAlignment="1">
      <alignment horizontal="center" vertical="center"/>
    </xf>
    <xf numFmtId="3" fontId="57" fillId="0" borderId="24" xfId="0" applyNumberFormat="1" applyFont="1" applyBorder="1" applyAlignment="1">
      <alignment horizontal="centerContinuous" vertical="center" shrinkToFit="1"/>
    </xf>
    <xf numFmtId="3" fontId="57" fillId="0" borderId="16" xfId="0" applyNumberFormat="1" applyFont="1" applyBorder="1" applyAlignment="1">
      <alignment horizontal="center" vertical="center" shrinkToFit="1"/>
    </xf>
    <xf numFmtId="185" fontId="58" fillId="0" borderId="0" xfId="553" applyFont="1" applyBorder="1" applyAlignment="1">
      <alignment horizontal="right" vertical="center"/>
    </xf>
    <xf numFmtId="185" fontId="57" fillId="0" borderId="0" xfId="553" applyFont="1" applyBorder="1" applyAlignment="1">
      <alignment horizontal="right" vertical="center"/>
    </xf>
    <xf numFmtId="0" fontId="58" fillId="0" borderId="0" xfId="0" applyFont="1"/>
    <xf numFmtId="0" fontId="58" fillId="0" borderId="22" xfId="0" quotePrefix="1" applyFont="1" applyBorder="1" applyAlignment="1">
      <alignment horizontal="center" vertical="center"/>
    </xf>
    <xf numFmtId="0" fontId="58" fillId="0" borderId="14" xfId="0" quotePrefix="1" applyFont="1" applyBorder="1" applyAlignment="1">
      <alignment horizontal="center" vertical="center"/>
    </xf>
    <xf numFmtId="3" fontId="57" fillId="0" borderId="0" xfId="0" applyNumberFormat="1" applyFont="1" applyAlignment="1">
      <alignment vertical="center"/>
    </xf>
    <xf numFmtId="3" fontId="57" fillId="0" borderId="0" xfId="596" applyNumberFormat="1" applyFont="1" applyAlignment="1">
      <alignment horizontal="right" vertical="center"/>
    </xf>
    <xf numFmtId="3" fontId="57" fillId="0" borderId="0" xfId="596" applyNumberFormat="1" applyFont="1" applyAlignment="1">
      <alignment vertical="center"/>
    </xf>
    <xf numFmtId="0" fontId="57" fillId="0" borderId="0" xfId="0" applyFont="1" applyAlignment="1">
      <alignment vertical="center"/>
    </xf>
    <xf numFmtId="3" fontId="57" fillId="0" borderId="0" xfId="0" applyNumberFormat="1" applyFont="1"/>
    <xf numFmtId="3" fontId="56" fillId="0" borderId="0" xfId="0" applyNumberFormat="1" applyFont="1"/>
    <xf numFmtId="3" fontId="56" fillId="0" borderId="0" xfId="596" applyNumberFormat="1" applyFont="1" applyAlignment="1">
      <alignment horizontal="right"/>
    </xf>
    <xf numFmtId="3" fontId="56" fillId="0" borderId="0" xfId="596" applyNumberFormat="1" applyFont="1"/>
    <xf numFmtId="0" fontId="53" fillId="0" borderId="0" xfId="0" applyFont="1" applyAlignment="1">
      <alignment vertical="center"/>
    </xf>
    <xf numFmtId="185" fontId="56" fillId="0" borderId="0" xfId="596" applyFont="1"/>
    <xf numFmtId="0" fontId="57" fillId="0" borderId="16" xfId="0" applyFont="1" applyBorder="1" applyAlignment="1">
      <alignment horizontal="centerContinuous" vertical="center"/>
    </xf>
    <xf numFmtId="185" fontId="57" fillId="0" borderId="20" xfId="596" applyFont="1" applyBorder="1" applyAlignment="1">
      <alignment horizontal="centerContinuous" vertical="center"/>
    </xf>
    <xf numFmtId="0" fontId="57" fillId="0" borderId="23" xfId="0" applyFont="1" applyBorder="1" applyAlignment="1">
      <alignment horizontal="centerContinuous" vertical="center"/>
    </xf>
    <xf numFmtId="0" fontId="57" fillId="0" borderId="0" xfId="0" applyFont="1" applyAlignment="1">
      <alignment horizontal="centerContinuous" vertical="center"/>
    </xf>
    <xf numFmtId="0" fontId="57" fillId="0" borderId="22" xfId="0" applyFont="1" applyBorder="1" applyAlignment="1">
      <alignment horizontal="centerContinuous" vertical="center"/>
    </xf>
    <xf numFmtId="0" fontId="57" fillId="0" borderId="17" xfId="0" applyFont="1" applyBorder="1" applyAlignment="1">
      <alignment horizontal="centerContinuous" vertical="center"/>
    </xf>
    <xf numFmtId="0" fontId="57" fillId="0" borderId="15" xfId="0" applyFont="1" applyBorder="1" applyAlignment="1">
      <alignment horizontal="centerContinuous" vertical="center" shrinkToFit="1"/>
    </xf>
    <xf numFmtId="0" fontId="58" fillId="0" borderId="0" xfId="0" applyFont="1" applyAlignment="1">
      <alignment shrinkToFit="1"/>
    </xf>
    <xf numFmtId="0" fontId="59" fillId="0" borderId="0" xfId="0" applyFont="1" applyAlignment="1">
      <alignment shrinkToFit="1"/>
    </xf>
    <xf numFmtId="0" fontId="56" fillId="0" borderId="0" xfId="0" applyFont="1" applyAlignment="1">
      <alignment vertical="center" shrinkToFit="1"/>
    </xf>
    <xf numFmtId="0" fontId="56" fillId="0" borderId="18" xfId="0" applyFont="1" applyBorder="1" applyAlignment="1">
      <alignment horizontal="center" vertical="center" shrinkToFit="1"/>
    </xf>
    <xf numFmtId="3" fontId="56" fillId="0" borderId="23" xfId="0" applyNumberFormat="1" applyFont="1" applyBorder="1" applyAlignment="1">
      <alignment horizontal="center" vertical="center"/>
    </xf>
    <xf numFmtId="3" fontId="56" fillId="0" borderId="4" xfId="0" applyNumberFormat="1" applyFont="1" applyBorder="1" applyAlignment="1">
      <alignment horizontal="centerContinuous" vertical="center"/>
    </xf>
    <xf numFmtId="3" fontId="56" fillId="0" borderId="20" xfId="0" applyNumberFormat="1" applyFont="1" applyBorder="1" applyAlignment="1">
      <alignment horizontal="centerContinuous" vertical="center"/>
    </xf>
    <xf numFmtId="0" fontId="56" fillId="0" borderId="23" xfId="0" applyFont="1" applyBorder="1" applyAlignment="1">
      <alignment horizontal="center" vertical="center"/>
    </xf>
    <xf numFmtId="0" fontId="60" fillId="0" borderId="0" xfId="0" applyFont="1" applyAlignment="1">
      <alignment horizontal="centerContinuous"/>
    </xf>
    <xf numFmtId="0" fontId="53" fillId="0" borderId="0" xfId="0" applyFont="1" applyAlignment="1">
      <alignment horizontal="centerContinuous" vertical="top"/>
    </xf>
    <xf numFmtId="0" fontId="52" fillId="0" borderId="0" xfId="0" applyFont="1" applyAlignment="1">
      <alignment horizontal="left" vertical="top"/>
    </xf>
    <xf numFmtId="0" fontId="57" fillId="0" borderId="24" xfId="0" applyFont="1" applyBorder="1" applyAlignment="1">
      <alignment horizontal="centerContinuous" vertical="center"/>
    </xf>
    <xf numFmtId="0" fontId="57" fillId="0" borderId="14" xfId="0" applyFont="1" applyBorder="1" applyAlignment="1">
      <alignment horizontal="centerContinuous" vertical="center"/>
    </xf>
    <xf numFmtId="0" fontId="57" fillId="0" borderId="15" xfId="0" applyFont="1" applyBorder="1" applyAlignment="1">
      <alignment horizontal="centerContinuous" vertical="center" wrapText="1"/>
    </xf>
    <xf numFmtId="0" fontId="57" fillId="0" borderId="20" xfId="0" applyFont="1" applyBorder="1" applyAlignment="1">
      <alignment horizontal="center" vertical="center" wrapText="1"/>
    </xf>
    <xf numFmtId="0" fontId="57" fillId="0" borderId="24" xfId="0" applyFont="1" applyBorder="1" applyAlignment="1">
      <alignment horizontal="centerContinuous" vertical="center" wrapText="1"/>
    </xf>
    <xf numFmtId="185" fontId="57" fillId="0" borderId="16" xfId="596" applyFont="1" applyBorder="1" applyAlignment="1">
      <alignment horizontal="left" vertical="center"/>
    </xf>
    <xf numFmtId="1" fontId="58" fillId="0" borderId="22" xfId="596" quotePrefix="1" applyNumberFormat="1" applyFont="1" applyBorder="1" applyAlignment="1">
      <alignment horizontal="center" vertical="center" shrinkToFit="1"/>
    </xf>
    <xf numFmtId="1" fontId="58" fillId="0" borderId="14" xfId="596" quotePrefix="1" applyNumberFormat="1" applyFont="1" applyBorder="1" applyAlignment="1">
      <alignment horizontal="center" vertical="center" shrinkToFit="1"/>
    </xf>
    <xf numFmtId="3" fontId="57" fillId="0" borderId="0" xfId="610" applyNumberFormat="1" applyFont="1" applyAlignment="1">
      <alignment horizontal="right" vertical="center"/>
    </xf>
    <xf numFmtId="198" fontId="57" fillId="0" borderId="0" xfId="610" applyNumberFormat="1" applyFont="1" applyAlignment="1">
      <alignment horizontal="right" vertical="center"/>
    </xf>
    <xf numFmtId="198" fontId="57" fillId="0" borderId="22" xfId="610" applyNumberFormat="1" applyFont="1" applyBorder="1" applyAlignment="1">
      <alignment horizontal="right" vertical="center"/>
    </xf>
    <xf numFmtId="0" fontId="52" fillId="0" borderId="0" xfId="609" applyFont="1" applyAlignment="1">
      <alignment vertical="top"/>
    </xf>
    <xf numFmtId="0" fontId="57" fillId="0" borderId="28" xfId="609" applyFont="1" applyBorder="1" applyAlignment="1">
      <alignment horizontal="centerContinuous" vertical="center"/>
    </xf>
    <xf numFmtId="0" fontId="57" fillId="0" borderId="14" xfId="609" applyFont="1" applyBorder="1" applyAlignment="1">
      <alignment horizontal="centerContinuous" vertical="center" shrinkToFit="1"/>
    </xf>
    <xf numFmtId="0" fontId="57" fillId="0" borderId="16" xfId="609" applyFont="1" applyBorder="1" applyAlignment="1">
      <alignment horizontal="centerContinuous" vertical="center" shrinkToFit="1"/>
    </xf>
    <xf numFmtId="0" fontId="56" fillId="0" borderId="14" xfId="0" applyFont="1" applyBorder="1" applyAlignment="1" applyProtection="1">
      <alignment vertical="center" shrinkToFit="1"/>
      <protection locked="0"/>
    </xf>
    <xf numFmtId="3" fontId="52" fillId="0" borderId="0" xfId="609" applyNumberFormat="1" applyFont="1" applyAlignment="1">
      <alignment horizontal="centerContinuous" vertical="top"/>
    </xf>
    <xf numFmtId="0" fontId="53" fillId="0" borderId="0" xfId="609" applyFont="1" applyAlignment="1">
      <alignment vertical="top"/>
    </xf>
    <xf numFmtId="0" fontId="57" fillId="0" borderId="17" xfId="609" applyFont="1" applyBorder="1" applyAlignment="1">
      <alignment vertical="center"/>
    </xf>
    <xf numFmtId="3" fontId="57" fillId="0" borderId="15" xfId="609" applyNumberFormat="1" applyFont="1" applyBorder="1" applyAlignment="1">
      <alignment horizontal="center" vertical="center"/>
    </xf>
    <xf numFmtId="185" fontId="58" fillId="0" borderId="0" xfId="583" applyFont="1" applyBorder="1" applyAlignment="1">
      <alignment horizontal="right" vertical="center"/>
    </xf>
    <xf numFmtId="195" fontId="57" fillId="0" borderId="0" xfId="583" applyNumberFormat="1" applyFont="1" applyBorder="1" applyAlignment="1">
      <alignment horizontal="right" vertical="center"/>
    </xf>
    <xf numFmtId="195" fontId="58" fillId="0" borderId="0" xfId="583" applyNumberFormat="1" applyFont="1" applyBorder="1" applyAlignment="1">
      <alignment horizontal="right" vertical="center"/>
    </xf>
    <xf numFmtId="0" fontId="58" fillId="0" borderId="0" xfId="609" applyFont="1"/>
    <xf numFmtId="0" fontId="58" fillId="0" borderId="22" xfId="609" quotePrefix="1" applyFont="1" applyBorder="1" applyAlignment="1">
      <alignment horizontal="center" vertical="center"/>
    </xf>
    <xf numFmtId="185" fontId="57" fillId="0" borderId="0" xfId="583" applyFont="1" applyBorder="1" applyAlignment="1">
      <alignment horizontal="right" vertical="center"/>
    </xf>
    <xf numFmtId="0" fontId="57" fillId="0" borderId="22" xfId="0" applyFont="1" applyBorder="1" applyAlignment="1">
      <alignment vertical="center"/>
    </xf>
    <xf numFmtId="185" fontId="57" fillId="0" borderId="20" xfId="583" applyFont="1" applyBorder="1" applyAlignment="1">
      <alignment horizontal="right" vertical="center"/>
    </xf>
    <xf numFmtId="0" fontId="56" fillId="0" borderId="0" xfId="609" applyFont="1" applyAlignment="1">
      <alignment horizontal="right" vertical="center"/>
    </xf>
    <xf numFmtId="3" fontId="54" fillId="0" borderId="0" xfId="609" applyNumberFormat="1" applyFont="1" applyAlignment="1">
      <alignment horizontal="centerContinuous" vertical="top"/>
    </xf>
    <xf numFmtId="3" fontId="65" fillId="0" borderId="0" xfId="609" applyNumberFormat="1" applyFont="1" applyAlignment="1">
      <alignment horizontal="centerContinuous" vertical="top"/>
    </xf>
    <xf numFmtId="0" fontId="65" fillId="0" borderId="0" xfId="609" applyFont="1" applyAlignment="1">
      <alignment horizontal="centerContinuous" vertical="top"/>
    </xf>
    <xf numFmtId="0" fontId="57" fillId="0" borderId="28" xfId="609" applyFont="1" applyBorder="1" applyAlignment="1">
      <alignment horizontal="center" vertical="center" wrapText="1"/>
    </xf>
    <xf numFmtId="0" fontId="57" fillId="0" borderId="29" xfId="609" applyFont="1" applyBorder="1" applyAlignment="1">
      <alignment horizontal="center" vertical="center" wrapText="1"/>
    </xf>
    <xf numFmtId="0" fontId="57" fillId="0" borderId="30" xfId="609" applyFont="1" applyBorder="1" applyAlignment="1">
      <alignment horizontal="center" vertical="center" wrapText="1"/>
    </xf>
    <xf numFmtId="0" fontId="56" fillId="0" borderId="31" xfId="0" applyFont="1" applyBorder="1" applyAlignment="1">
      <alignment horizontal="center" vertical="center" wrapText="1" shrinkToFit="1"/>
    </xf>
    <xf numFmtId="0" fontId="56" fillId="0" borderId="28" xfId="0" applyFont="1" applyBorder="1" applyAlignment="1">
      <alignment horizontal="center" vertical="center" wrapText="1" shrinkToFit="1"/>
    </xf>
    <xf numFmtId="0" fontId="56" fillId="0" borderId="28" xfId="0" applyFont="1" applyBorder="1" applyAlignment="1">
      <alignment horizontal="center" vertical="center" wrapText="1"/>
    </xf>
    <xf numFmtId="0" fontId="56" fillId="0" borderId="29" xfId="0" applyFont="1" applyBorder="1" applyAlignment="1">
      <alignment horizontal="center" vertical="center" wrapText="1"/>
    </xf>
    <xf numFmtId="0" fontId="56" fillId="0" borderId="30" xfId="0" applyFont="1" applyBorder="1" applyAlignment="1">
      <alignment horizontal="center" vertical="center" wrapText="1"/>
    </xf>
    <xf numFmtId="0" fontId="56" fillId="0" borderId="16" xfId="609" applyFont="1" applyBorder="1" applyAlignment="1">
      <alignment horizontal="center" vertical="center" wrapText="1" shrinkToFit="1"/>
    </xf>
    <xf numFmtId="0" fontId="56" fillId="0" borderId="15" xfId="609" applyFont="1" applyBorder="1" applyAlignment="1">
      <alignment horizontal="center" vertical="center" wrapText="1" shrinkToFit="1"/>
    </xf>
    <xf numFmtId="0" fontId="56" fillId="0" borderId="20" xfId="609" applyFont="1" applyBorder="1" applyAlignment="1">
      <alignment horizontal="center" vertical="center" wrapText="1" shrinkToFit="1"/>
    </xf>
    <xf numFmtId="0" fontId="56" fillId="0" borderId="24" xfId="0" applyFont="1" applyBorder="1" applyAlignment="1">
      <alignment horizontal="center" vertical="center" wrapText="1" shrinkToFit="1"/>
    </xf>
    <xf numFmtId="0" fontId="56" fillId="0" borderId="16" xfId="0" applyFont="1" applyBorder="1" applyAlignment="1">
      <alignment horizontal="center" vertical="center" wrapText="1" shrinkToFit="1"/>
    </xf>
    <xf numFmtId="0" fontId="56" fillId="0" borderId="15" xfId="0" applyFont="1" applyBorder="1" applyAlignment="1">
      <alignment horizontal="center" vertical="center" wrapText="1" shrinkToFit="1"/>
    </xf>
    <xf numFmtId="0" fontId="56" fillId="0" borderId="20" xfId="0" applyFont="1" applyBorder="1" applyAlignment="1">
      <alignment horizontal="center" vertical="center" wrapText="1" shrinkToFit="1"/>
    </xf>
    <xf numFmtId="0" fontId="57" fillId="0" borderId="14" xfId="609" quotePrefix="1" applyFont="1" applyBorder="1" applyAlignment="1">
      <alignment horizontal="center" vertical="center"/>
    </xf>
    <xf numFmtId="0" fontId="61" fillId="0" borderId="0" xfId="609" applyFont="1" applyAlignment="1">
      <alignment vertical="center"/>
    </xf>
    <xf numFmtId="188" fontId="64" fillId="0" borderId="0" xfId="0" applyNumberFormat="1" applyFont="1" applyAlignment="1">
      <alignment horizontal="right" vertical="center"/>
    </xf>
    <xf numFmtId="41" fontId="64" fillId="0" borderId="0" xfId="577" applyFont="1" applyBorder="1" applyAlignment="1">
      <alignment horizontal="right" vertical="center"/>
    </xf>
    <xf numFmtId="199" fontId="56" fillId="0" borderId="0" xfId="577" applyNumberFormat="1" applyFont="1" applyBorder="1" applyAlignment="1">
      <alignment horizontal="right" vertical="center"/>
    </xf>
    <xf numFmtId="199" fontId="56" fillId="0" borderId="0" xfId="0" applyNumberFormat="1" applyFont="1" applyAlignment="1">
      <alignment horizontal="right" vertical="center" shrinkToFit="1"/>
    </xf>
    <xf numFmtId="199" fontId="56" fillId="0" borderId="22" xfId="0" applyNumberFormat="1" applyFont="1" applyBorder="1" applyAlignment="1">
      <alignment horizontal="right" vertical="center" shrinkToFit="1"/>
    </xf>
    <xf numFmtId="3" fontId="57" fillId="0" borderId="0" xfId="609" applyNumberFormat="1" applyFont="1" applyAlignment="1">
      <alignment vertical="center"/>
    </xf>
    <xf numFmtId="185" fontId="56" fillId="0" borderId="0" xfId="553" applyFont="1" applyFill="1" applyBorder="1" applyAlignment="1">
      <alignment vertical="center"/>
    </xf>
    <xf numFmtId="3" fontId="55" fillId="0" borderId="0" xfId="609" applyNumberFormat="1" applyFont="1"/>
    <xf numFmtId="185" fontId="67" fillId="0" borderId="0" xfId="553" applyFont="1" applyFill="1" applyBorder="1" applyAlignment="1">
      <alignment vertical="center"/>
    </xf>
    <xf numFmtId="0" fontId="57" fillId="0" borderId="24" xfId="0" applyFont="1" applyBorder="1" applyAlignment="1">
      <alignment horizontal="center" vertical="center"/>
    </xf>
    <xf numFmtId="185" fontId="61" fillId="0" borderId="0" xfId="583" applyFont="1" applyBorder="1" applyAlignment="1">
      <alignment horizontal="right" vertical="center"/>
    </xf>
    <xf numFmtId="195" fontId="57" fillId="0" borderId="22" xfId="583" applyNumberFormat="1" applyFont="1" applyBorder="1" applyAlignment="1">
      <alignment horizontal="right" vertical="center"/>
    </xf>
    <xf numFmtId="0" fontId="56" fillId="0" borderId="20" xfId="609" applyFont="1" applyBorder="1" applyAlignment="1">
      <alignment horizontal="center" vertical="center" wrapText="1"/>
    </xf>
    <xf numFmtId="0" fontId="68" fillId="0" borderId="0" xfId="609" applyFont="1"/>
    <xf numFmtId="0" fontId="56" fillId="0" borderId="0" xfId="609" applyFont="1" applyAlignment="1">
      <alignment horizontal="right"/>
    </xf>
    <xf numFmtId="185" fontId="57" fillId="0" borderId="30" xfId="596" applyFont="1" applyBorder="1" applyAlignment="1">
      <alignment horizontal="centerContinuous" vertical="center"/>
    </xf>
    <xf numFmtId="185" fontId="57" fillId="0" borderId="14" xfId="583" applyFont="1" applyBorder="1" applyAlignment="1">
      <alignment horizontal="right" vertical="center"/>
    </xf>
    <xf numFmtId="1" fontId="61" fillId="0" borderId="0" xfId="609" applyNumberFormat="1" applyFont="1" applyAlignment="1">
      <alignment horizontal="center" vertical="center"/>
    </xf>
    <xf numFmtId="185" fontId="61" fillId="0" borderId="14" xfId="583" applyFont="1" applyBorder="1" applyAlignment="1">
      <alignment horizontal="center" vertical="center" shrinkToFit="1"/>
    </xf>
    <xf numFmtId="3" fontId="57" fillId="0" borderId="22" xfId="596" applyNumberFormat="1" applyFont="1" applyBorder="1" applyAlignment="1">
      <alignment horizontal="distributed" vertical="center"/>
    </xf>
    <xf numFmtId="3" fontId="69" fillId="0" borderId="0" xfId="0" applyNumberFormat="1" applyFont="1" applyAlignment="1">
      <alignment horizontal="right" vertical="center" wrapText="1"/>
    </xf>
    <xf numFmtId="0" fontId="57" fillId="0" borderId="14" xfId="596" applyNumberFormat="1" applyFont="1" applyBorder="1" applyAlignment="1">
      <alignment horizontal="center" vertical="center" shrinkToFit="1"/>
    </xf>
    <xf numFmtId="0" fontId="61" fillId="0" borderId="14" xfId="609" quotePrefix="1" applyFont="1" applyBorder="1" applyAlignment="1">
      <alignment horizontal="center" vertical="center" shrinkToFit="1"/>
    </xf>
    <xf numFmtId="0" fontId="56" fillId="0" borderId="14" xfId="596" applyNumberFormat="1" applyFont="1" applyBorder="1" applyAlignment="1">
      <alignment horizontal="center" vertical="center" wrapText="1"/>
    </xf>
    <xf numFmtId="3" fontId="57" fillId="0" borderId="24" xfId="596" applyNumberFormat="1" applyFont="1" applyBorder="1" applyAlignment="1">
      <alignment horizontal="distributed" vertical="center"/>
    </xf>
    <xf numFmtId="0" fontId="57" fillId="0" borderId="16" xfId="596" applyNumberFormat="1" applyFont="1" applyBorder="1" applyAlignment="1">
      <alignment horizontal="center" vertical="center" shrinkToFit="1"/>
    </xf>
    <xf numFmtId="0" fontId="57" fillId="0" borderId="0" xfId="609" applyFont="1" applyAlignment="1">
      <alignment horizontal="right"/>
    </xf>
    <xf numFmtId="0" fontId="57" fillId="0" borderId="14" xfId="0" applyFont="1" applyBorder="1" applyAlignment="1">
      <alignment vertical="center"/>
    </xf>
    <xf numFmtId="0" fontId="57" fillId="0" borderId="20" xfId="0" applyFont="1" applyBorder="1" applyAlignment="1">
      <alignment horizontal="center" vertical="center"/>
    </xf>
    <xf numFmtId="0" fontId="57" fillId="0" borderId="22" xfId="0" quotePrefix="1" applyFont="1" applyBorder="1" applyAlignment="1">
      <alignment horizontal="center" vertical="center"/>
    </xf>
    <xf numFmtId="0" fontId="57" fillId="0" borderId="14" xfId="0" quotePrefix="1" applyFont="1" applyBorder="1" applyAlignment="1">
      <alignment horizontal="center" vertical="center"/>
    </xf>
    <xf numFmtId="0" fontId="61" fillId="0" borderId="0" xfId="0" applyFont="1"/>
    <xf numFmtId="0" fontId="61" fillId="0" borderId="0" xfId="0" quotePrefix="1" applyFont="1" applyAlignment="1">
      <alignment horizontal="center" vertical="center"/>
    </xf>
    <xf numFmtId="189" fontId="61" fillId="0" borderId="0" xfId="0" applyNumberFormat="1" applyFont="1" applyAlignment="1">
      <alignment horizontal="center" vertical="center"/>
    </xf>
    <xf numFmtId="0" fontId="57" fillId="0" borderId="0" xfId="0" applyFont="1" applyAlignment="1">
      <alignment horizontal="right" vertical="center"/>
    </xf>
    <xf numFmtId="0" fontId="52" fillId="0" borderId="0" xfId="0" applyFont="1" applyAlignment="1">
      <alignment horizontal="centerContinuous" vertical="top" shrinkToFit="1"/>
    </xf>
    <xf numFmtId="0" fontId="57" fillId="0" borderId="29" xfId="0" applyFont="1" applyBorder="1" applyAlignment="1">
      <alignment horizontal="centerContinuous" vertical="center"/>
    </xf>
    <xf numFmtId="0" fontId="57" fillId="0" borderId="18" xfId="0" applyFont="1" applyBorder="1" applyAlignment="1">
      <alignment horizontal="centerContinuous" vertical="center" shrinkToFit="1"/>
    </xf>
    <xf numFmtId="0" fontId="57" fillId="0" borderId="23" xfId="0" applyFont="1" applyBorder="1" applyAlignment="1">
      <alignment horizontal="center" vertical="center" shrinkToFit="1"/>
    </xf>
    <xf numFmtId="0" fontId="57" fillId="0" borderId="17" xfId="0" applyFont="1" applyBorder="1" applyAlignment="1">
      <alignment horizontal="left" vertical="center"/>
    </xf>
    <xf numFmtId="0" fontId="57" fillId="0" borderId="17" xfId="0" applyFont="1" applyBorder="1" applyAlignment="1">
      <alignment vertical="center"/>
    </xf>
    <xf numFmtId="0" fontId="57" fillId="0" borderId="14" xfId="0" applyFont="1" applyBorder="1" applyAlignment="1">
      <alignment horizontal="centerContinuous" vertical="center" shrinkToFit="1"/>
    </xf>
    <xf numFmtId="0" fontId="57" fillId="0" borderId="16" xfId="0" applyFont="1" applyBorder="1" applyAlignment="1">
      <alignment horizontal="centerContinuous" vertical="center" shrinkToFit="1"/>
    </xf>
    <xf numFmtId="0" fontId="57" fillId="0" borderId="15" xfId="0" applyFont="1" applyBorder="1" applyAlignment="1">
      <alignment horizontal="center" vertical="center"/>
    </xf>
    <xf numFmtId="185" fontId="57" fillId="0" borderId="0" xfId="553" quotePrefix="1" applyFont="1" applyBorder="1" applyAlignment="1">
      <alignment horizontal="right" vertical="center"/>
    </xf>
    <xf numFmtId="185" fontId="57" fillId="0" borderId="0" xfId="0" applyNumberFormat="1" applyFont="1" applyAlignment="1">
      <alignment horizontal="right" vertical="center"/>
    </xf>
    <xf numFmtId="185" fontId="57" fillId="0" borderId="0" xfId="583" applyFont="1" applyFill="1" applyBorder="1" applyAlignment="1">
      <alignment vertical="center"/>
    </xf>
    <xf numFmtId="196" fontId="57" fillId="0" borderId="0" xfId="583" applyNumberFormat="1" applyFont="1" applyFill="1" applyBorder="1" applyAlignment="1">
      <alignment vertical="center"/>
    </xf>
    <xf numFmtId="185" fontId="57" fillId="0" borderId="14" xfId="583" applyFont="1" applyFill="1" applyBorder="1" applyAlignment="1">
      <alignment horizontal="right" vertical="center"/>
    </xf>
    <xf numFmtId="185" fontId="57" fillId="0" borderId="0" xfId="583" applyFont="1" applyFill="1" applyBorder="1" applyAlignment="1">
      <alignment horizontal="right" vertical="center"/>
    </xf>
    <xf numFmtId="185" fontId="57" fillId="0" borderId="16" xfId="583" applyFont="1" applyFill="1" applyBorder="1" applyAlignment="1">
      <alignment horizontal="right" vertical="center"/>
    </xf>
    <xf numFmtId="199" fontId="56" fillId="0" borderId="0" xfId="610" applyNumberFormat="1" applyFont="1" applyAlignment="1">
      <alignment horizontal="right" vertical="center"/>
    </xf>
    <xf numFmtId="200" fontId="56" fillId="0" borderId="0" xfId="576" applyNumberFormat="1" applyFont="1" applyFill="1" applyBorder="1" applyAlignment="1">
      <alignment vertical="center" shrinkToFit="1"/>
    </xf>
    <xf numFmtId="199" fontId="56" fillId="0" borderId="0" xfId="610" quotePrefix="1" applyNumberFormat="1" applyFont="1" applyAlignment="1">
      <alignment horizontal="right" vertical="center"/>
    </xf>
    <xf numFmtId="195" fontId="58" fillId="0" borderId="0" xfId="583" applyNumberFormat="1" applyFont="1" applyFill="1" applyBorder="1" applyAlignment="1">
      <alignment horizontal="right" vertical="center"/>
    </xf>
    <xf numFmtId="188" fontId="57" fillId="0" borderId="0" xfId="577" applyNumberFormat="1" applyFont="1" applyFill="1" applyAlignment="1">
      <alignment horizontal="right" vertical="center"/>
    </xf>
    <xf numFmtId="185" fontId="57" fillId="0" borderId="20" xfId="583" applyFont="1" applyFill="1" applyBorder="1" applyAlignment="1">
      <alignment horizontal="right" vertical="center"/>
    </xf>
    <xf numFmtId="185" fontId="61" fillId="0" borderId="20" xfId="583" applyFont="1" applyBorder="1" applyAlignment="1">
      <alignment horizontal="right" vertical="center"/>
    </xf>
    <xf numFmtId="195" fontId="57" fillId="0" borderId="24" xfId="583" applyNumberFormat="1" applyFont="1" applyBorder="1" applyAlignment="1">
      <alignment horizontal="right" vertical="center"/>
    </xf>
    <xf numFmtId="185" fontId="58" fillId="0" borderId="22" xfId="583" applyFont="1" applyFill="1" applyBorder="1" applyAlignment="1">
      <alignment horizontal="right" vertical="center" shrinkToFit="1"/>
    </xf>
    <xf numFmtId="3" fontId="56" fillId="0" borderId="32" xfId="0" applyNumberFormat="1" applyFont="1" applyBorder="1" applyAlignment="1">
      <alignment horizontal="centerContinuous" vertical="center"/>
    </xf>
    <xf numFmtId="199" fontId="56" fillId="0" borderId="0" xfId="598" applyNumberFormat="1" applyFont="1" applyAlignment="1">
      <alignment vertical="center" wrapText="1"/>
    </xf>
    <xf numFmtId="199" fontId="56" fillId="0" borderId="0" xfId="610" applyNumberFormat="1" applyFont="1" applyAlignment="1">
      <alignment vertical="center"/>
    </xf>
    <xf numFmtId="199" fontId="56" fillId="0" borderId="0" xfId="0" applyNumberFormat="1" applyFont="1" applyAlignment="1">
      <alignment horizontal="right" vertical="center" wrapText="1"/>
    </xf>
    <xf numFmtId="185" fontId="56" fillId="0" borderId="0" xfId="553" applyFont="1" applyBorder="1" applyAlignment="1">
      <alignment horizontal="right" vertical="center"/>
    </xf>
    <xf numFmtId="185" fontId="56" fillId="0" borderId="0" xfId="553" applyFont="1" applyFill="1" applyBorder="1" applyAlignment="1">
      <alignment horizontal="right" vertical="center" shrinkToFit="1"/>
    </xf>
    <xf numFmtId="185" fontId="64" fillId="0" borderId="0" xfId="553" applyFont="1" applyBorder="1" applyAlignment="1">
      <alignment horizontal="right" vertical="center"/>
    </xf>
    <xf numFmtId="3" fontId="56" fillId="0" borderId="22" xfId="0" applyNumberFormat="1" applyFont="1" applyBorder="1" applyAlignment="1">
      <alignment horizontal="right" vertical="center" shrinkToFit="1"/>
    </xf>
    <xf numFmtId="185" fontId="57" fillId="0" borderId="16" xfId="596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16" xfId="0" applyFont="1" applyBorder="1" applyAlignment="1">
      <alignment horizontal="center" vertical="center"/>
    </xf>
    <xf numFmtId="0" fontId="70" fillId="0" borderId="23" xfId="604" applyFont="1" applyBorder="1" applyAlignment="1">
      <alignment horizontal="center" vertical="center" shrinkToFit="1"/>
    </xf>
    <xf numFmtId="0" fontId="70" fillId="0" borderId="15" xfId="604" applyFont="1" applyBorder="1" applyAlignment="1">
      <alignment horizontal="center" wrapText="1" shrinkToFit="1"/>
    </xf>
    <xf numFmtId="0" fontId="70" fillId="0" borderId="15" xfId="604" applyFont="1" applyBorder="1" applyAlignment="1">
      <alignment horizontal="center" shrinkToFit="1"/>
    </xf>
    <xf numFmtId="202" fontId="71" fillId="0" borderId="0" xfId="582" applyNumberFormat="1" applyFont="1" applyFill="1" applyBorder="1" applyAlignment="1">
      <alignment vertical="center"/>
    </xf>
    <xf numFmtId="203" fontId="71" fillId="0" borderId="0" xfId="582" applyNumberFormat="1" applyFont="1" applyFill="1" applyBorder="1" applyAlignment="1">
      <alignment vertical="center"/>
    </xf>
    <xf numFmtId="0" fontId="72" fillId="0" borderId="0" xfId="0" applyFont="1"/>
    <xf numFmtId="3" fontId="56" fillId="0" borderId="33" xfId="0" applyNumberFormat="1" applyFont="1" applyBorder="1" applyAlignment="1">
      <alignment horizontal="center" vertical="center"/>
    </xf>
    <xf numFmtId="195" fontId="57" fillId="0" borderId="0" xfId="583" applyNumberFormat="1" applyFont="1" applyFill="1" applyBorder="1" applyAlignment="1">
      <alignment horizontal="right" vertical="center"/>
    </xf>
    <xf numFmtId="195" fontId="57" fillId="0" borderId="20" xfId="583" applyNumberFormat="1" applyFont="1" applyFill="1" applyBorder="1" applyAlignment="1">
      <alignment horizontal="right" vertical="center"/>
    </xf>
    <xf numFmtId="196" fontId="57" fillId="0" borderId="0" xfId="583" applyNumberFormat="1" applyFont="1" applyFill="1" applyBorder="1" applyAlignment="1">
      <alignment horizontal="right" vertical="center"/>
    </xf>
    <xf numFmtId="0" fontId="57" fillId="0" borderId="34" xfId="609" applyFont="1" applyBorder="1" applyAlignment="1">
      <alignment horizontal="centerContinuous" vertical="center"/>
    </xf>
    <xf numFmtId="0" fontId="57" fillId="0" borderId="17" xfId="609" applyFont="1" applyBorder="1" applyAlignment="1">
      <alignment horizontal="center" vertical="center"/>
    </xf>
    <xf numFmtId="3" fontId="57" fillId="0" borderId="17" xfId="609" applyNumberFormat="1" applyFont="1" applyBorder="1" applyAlignment="1">
      <alignment horizontal="center" vertical="center"/>
    </xf>
    <xf numFmtId="3" fontId="57" fillId="0" borderId="15" xfId="609" applyNumberFormat="1" applyFont="1" applyBorder="1" applyAlignment="1">
      <alignment horizontal="center" vertical="center" shrinkToFit="1"/>
    </xf>
    <xf numFmtId="195" fontId="57" fillId="0" borderId="0" xfId="583" applyNumberFormat="1" applyFont="1" applyFill="1" applyBorder="1" applyAlignment="1">
      <alignment vertical="center"/>
    </xf>
    <xf numFmtId="3" fontId="57" fillId="0" borderId="0" xfId="583" applyNumberFormat="1" applyFont="1" applyFill="1" applyBorder="1" applyAlignment="1">
      <alignment horizontal="right" vertical="center" shrinkToFit="1"/>
    </xf>
    <xf numFmtId="3" fontId="57" fillId="0" borderId="0" xfId="609" applyNumberFormat="1" applyFont="1"/>
    <xf numFmtId="0" fontId="58" fillId="0" borderId="22" xfId="0" quotePrefix="1" applyFont="1" applyBorder="1" applyAlignment="1">
      <alignment horizontal="center" vertical="center" shrinkToFit="1"/>
    </xf>
    <xf numFmtId="3" fontId="58" fillId="0" borderId="0" xfId="553" applyNumberFormat="1" applyFont="1" applyFill="1" applyBorder="1" applyAlignment="1">
      <alignment horizontal="right" vertical="center" shrinkToFit="1"/>
    </xf>
    <xf numFmtId="185" fontId="58" fillId="0" borderId="0" xfId="553" applyFont="1" applyFill="1" applyBorder="1" applyAlignment="1">
      <alignment vertical="center" shrinkToFit="1"/>
    </xf>
    <xf numFmtId="185" fontId="59" fillId="0" borderId="0" xfId="553" quotePrefix="1" applyFont="1" applyFill="1" applyBorder="1" applyAlignment="1">
      <alignment horizontal="right" vertical="center" shrinkToFit="1"/>
    </xf>
    <xf numFmtId="185" fontId="58" fillId="0" borderId="0" xfId="553" quotePrefix="1" applyFont="1" applyFill="1" applyBorder="1" applyAlignment="1">
      <alignment horizontal="right" vertical="center" shrinkToFit="1"/>
    </xf>
    <xf numFmtId="185" fontId="58" fillId="0" borderId="0" xfId="553" applyFont="1" applyFill="1" applyBorder="1" applyAlignment="1">
      <alignment horizontal="right" vertical="center" shrinkToFit="1"/>
    </xf>
    <xf numFmtId="185" fontId="58" fillId="0" borderId="0" xfId="0" applyNumberFormat="1" applyFont="1" applyAlignment="1">
      <alignment vertical="center" shrinkToFit="1"/>
    </xf>
    <xf numFmtId="0" fontId="58" fillId="0" borderId="14" xfId="0" quotePrefix="1" applyFont="1" applyBorder="1" applyAlignment="1">
      <alignment horizontal="center" vertical="center" shrinkToFit="1"/>
    </xf>
    <xf numFmtId="185" fontId="56" fillId="0" borderId="0" xfId="553" applyFont="1" applyFill="1" applyBorder="1" applyAlignment="1">
      <alignment horizontal="right" vertical="center"/>
    </xf>
    <xf numFmtId="3" fontId="57" fillId="0" borderId="0" xfId="0" applyNumberFormat="1" applyFont="1" applyAlignment="1">
      <alignment horizontal="right" vertical="center"/>
    </xf>
    <xf numFmtId="185" fontId="57" fillId="0" borderId="0" xfId="596" applyFont="1" applyAlignment="1">
      <alignment horizontal="right" vertical="center"/>
    </xf>
    <xf numFmtId="3" fontId="5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right" vertical="center"/>
    </xf>
    <xf numFmtId="185" fontId="56" fillId="0" borderId="0" xfId="596" applyFont="1" applyAlignment="1">
      <alignment horizontal="right" vertical="center"/>
    </xf>
    <xf numFmtId="0" fontId="53" fillId="0" borderId="0" xfId="0" applyFont="1" applyAlignment="1">
      <alignment horizontal="right"/>
    </xf>
    <xf numFmtId="185" fontId="56" fillId="0" borderId="0" xfId="596" applyFont="1" applyAlignment="1">
      <alignment horizontal="right"/>
    </xf>
    <xf numFmtId="3" fontId="53" fillId="0" borderId="0" xfId="0" applyNumberFormat="1" applyFont="1" applyAlignment="1">
      <alignment horizontal="right"/>
    </xf>
    <xf numFmtId="0" fontId="57" fillId="0" borderId="29" xfId="609" applyFont="1" applyBorder="1" applyAlignment="1">
      <alignment horizontal="center" vertical="center" shrinkToFit="1"/>
    </xf>
    <xf numFmtId="0" fontId="57" fillId="0" borderId="28" xfId="609" applyFont="1" applyBorder="1" applyAlignment="1">
      <alignment horizontal="center" vertical="center" shrinkToFit="1"/>
    </xf>
    <xf numFmtId="0" fontId="57" fillId="0" borderId="28" xfId="609" applyFont="1" applyBorder="1" applyAlignment="1">
      <alignment horizontal="centerContinuous" vertical="center" shrinkToFit="1"/>
    </xf>
    <xf numFmtId="0" fontId="57" fillId="0" borderId="17" xfId="609" applyFont="1" applyBorder="1" applyAlignment="1">
      <alignment horizontal="centerContinuous" vertical="center" shrinkToFit="1"/>
    </xf>
    <xf numFmtId="0" fontId="57" fillId="0" borderId="14" xfId="609" applyFont="1" applyBorder="1" applyAlignment="1">
      <alignment horizontal="center" vertical="center" shrinkToFit="1"/>
    </xf>
    <xf numFmtId="0" fontId="57" fillId="0" borderId="16" xfId="609" applyFont="1" applyBorder="1" applyAlignment="1">
      <alignment horizontal="center" vertical="center"/>
    </xf>
    <xf numFmtId="0" fontId="57" fillId="0" borderId="16" xfId="609" applyFont="1" applyBorder="1" applyAlignment="1">
      <alignment horizontal="center" vertical="center" shrinkToFit="1"/>
    </xf>
    <xf numFmtId="0" fontId="73" fillId="0" borderId="15" xfId="604" applyFont="1" applyBorder="1" applyAlignment="1">
      <alignment horizontal="center" wrapText="1" shrinkToFit="1"/>
    </xf>
    <xf numFmtId="0" fontId="57" fillId="0" borderId="15" xfId="609" applyFont="1" applyBorder="1" applyAlignment="1">
      <alignment horizontal="centerContinuous" vertical="center" shrinkToFit="1"/>
    </xf>
    <xf numFmtId="185" fontId="57" fillId="0" borderId="0" xfId="553" applyFont="1" applyFill="1" applyBorder="1" applyAlignment="1">
      <alignment horizontal="right" vertical="center" shrinkToFit="1"/>
    </xf>
    <xf numFmtId="0" fontId="57" fillId="0" borderId="14" xfId="609" quotePrefix="1" applyFont="1" applyBorder="1" applyAlignment="1">
      <alignment horizontal="center" vertical="center" shrinkToFit="1"/>
    </xf>
    <xf numFmtId="0" fontId="61" fillId="0" borderId="0" xfId="609" applyFont="1" applyAlignment="1">
      <alignment vertical="center" shrinkToFit="1"/>
    </xf>
    <xf numFmtId="0" fontId="57" fillId="0" borderId="0" xfId="609" applyFont="1" applyAlignment="1">
      <alignment vertical="center" shrinkToFit="1"/>
    </xf>
    <xf numFmtId="0" fontId="57" fillId="0" borderId="22" xfId="609" quotePrefix="1" applyFont="1" applyBorder="1" applyAlignment="1">
      <alignment horizontal="center" vertical="center" shrinkToFit="1"/>
    </xf>
    <xf numFmtId="0" fontId="64" fillId="0" borderId="0" xfId="604" applyFont="1" applyAlignment="1"/>
    <xf numFmtId="0" fontId="64" fillId="0" borderId="0" xfId="604" applyFont="1" applyAlignment="1">
      <alignment horizontal="right"/>
    </xf>
    <xf numFmtId="0" fontId="64" fillId="0" borderId="0" xfId="611" applyFont="1"/>
    <xf numFmtId="0" fontId="64" fillId="0" borderId="15" xfId="604" applyFont="1" applyBorder="1" applyAlignment="1">
      <alignment horizontal="center" vertical="center" wrapText="1"/>
    </xf>
    <xf numFmtId="0" fontId="74" fillId="0" borderId="23" xfId="604" applyFont="1" applyBorder="1" applyAlignment="1">
      <alignment horizontal="center" vertical="center" shrinkToFit="1"/>
    </xf>
    <xf numFmtId="0" fontId="74" fillId="0" borderId="15" xfId="604" applyFont="1" applyBorder="1" applyAlignment="1">
      <alignment horizontal="center" wrapText="1" shrinkToFit="1"/>
    </xf>
    <xf numFmtId="0" fontId="70" fillId="0" borderId="23" xfId="604" applyFont="1" applyBorder="1" applyAlignment="1">
      <alignment horizontal="center" vertical="center" wrapText="1" shrinkToFit="1"/>
    </xf>
    <xf numFmtId="0" fontId="75" fillId="0" borderId="0" xfId="0" applyFont="1"/>
    <xf numFmtId="185" fontId="57" fillId="0" borderId="31" xfId="596" applyFont="1" applyBorder="1" applyAlignment="1">
      <alignment horizontal="center" vertical="center"/>
    </xf>
    <xf numFmtId="0" fontId="57" fillId="0" borderId="14" xfId="609" applyFont="1" applyBorder="1" applyAlignment="1">
      <alignment horizontal="center" vertical="center"/>
    </xf>
    <xf numFmtId="0" fontId="57" fillId="0" borderId="22" xfId="609" applyFont="1" applyBorder="1" applyAlignment="1">
      <alignment horizontal="center" vertical="center"/>
    </xf>
    <xf numFmtId="0" fontId="61" fillId="0" borderId="20" xfId="609" quotePrefix="1" applyFont="1" applyBorder="1" applyAlignment="1">
      <alignment horizontal="center" vertical="center"/>
    </xf>
    <xf numFmtId="185" fontId="61" fillId="0" borderId="20" xfId="583" applyFont="1" applyFill="1" applyBorder="1" applyAlignment="1">
      <alignment horizontal="right" vertical="center"/>
    </xf>
    <xf numFmtId="3" fontId="76" fillId="0" borderId="20" xfId="0" applyNumberFormat="1" applyFont="1" applyBorder="1" applyAlignment="1">
      <alignment horizontal="right" vertical="center" wrapText="1"/>
    </xf>
    <xf numFmtId="0" fontId="61" fillId="0" borderId="16" xfId="609" quotePrefix="1" applyFont="1" applyBorder="1" applyAlignment="1">
      <alignment horizontal="center" vertical="center"/>
    </xf>
    <xf numFmtId="3" fontId="56" fillId="0" borderId="20" xfId="0" applyNumberFormat="1" applyFont="1" applyBorder="1" applyAlignment="1">
      <alignment horizontal="center" vertical="center" shrinkToFit="1"/>
    </xf>
    <xf numFmtId="0" fontId="56" fillId="0" borderId="35" xfId="0" applyFont="1" applyBorder="1" applyAlignment="1">
      <alignment horizontal="center" vertical="center"/>
    </xf>
    <xf numFmtId="0" fontId="57" fillId="0" borderId="24" xfId="609" applyFont="1" applyBorder="1" applyAlignment="1">
      <alignment horizontal="center" vertical="center"/>
    </xf>
    <xf numFmtId="0" fontId="61" fillId="0" borderId="24" xfId="0" quotePrefix="1" applyFont="1" applyBorder="1" applyAlignment="1">
      <alignment horizontal="center" vertical="center"/>
    </xf>
    <xf numFmtId="0" fontId="61" fillId="0" borderId="16" xfId="0" quotePrefix="1" applyFont="1" applyBorder="1" applyAlignment="1">
      <alignment horizontal="center" vertical="center"/>
    </xf>
    <xf numFmtId="185" fontId="59" fillId="0" borderId="20" xfId="583" applyFont="1" applyFill="1" applyBorder="1" applyAlignment="1">
      <alignment horizontal="right" vertical="center" shrinkToFit="1"/>
    </xf>
    <xf numFmtId="0" fontId="59" fillId="0" borderId="16" xfId="609" quotePrefix="1" applyFont="1" applyBorder="1" applyAlignment="1">
      <alignment horizontal="center" vertical="center" shrinkToFit="1"/>
    </xf>
    <xf numFmtId="3" fontId="58" fillId="0" borderId="0" xfId="583" applyNumberFormat="1" applyFont="1" applyFill="1" applyBorder="1" applyAlignment="1">
      <alignment horizontal="right" vertical="center" shrinkToFit="1"/>
    </xf>
    <xf numFmtId="3" fontId="56" fillId="0" borderId="0" xfId="0" applyNumberFormat="1" applyFont="1" applyAlignment="1">
      <alignment horizontal="centerContinuous" vertical="center" shrinkToFit="1"/>
    </xf>
    <xf numFmtId="3" fontId="56" fillId="0" borderId="20" xfId="0" applyNumberFormat="1" applyFont="1" applyBorder="1" applyAlignment="1">
      <alignment horizontal="centerContinuous" vertical="center" shrinkToFit="1"/>
    </xf>
    <xf numFmtId="0" fontId="56" fillId="0" borderId="35" xfId="0" applyFont="1" applyBorder="1" applyAlignment="1">
      <alignment horizontal="center" vertical="center" shrinkToFit="1"/>
    </xf>
    <xf numFmtId="0" fontId="56" fillId="0" borderId="22" xfId="0" applyFont="1" applyBorder="1" applyAlignment="1" applyProtection="1">
      <alignment vertical="center" shrinkToFit="1"/>
      <protection locked="0"/>
    </xf>
    <xf numFmtId="0" fontId="56" fillId="0" borderId="22" xfId="0" applyFont="1" applyBorder="1" applyAlignment="1">
      <alignment horizontal="center" vertical="center" shrinkToFit="1"/>
    </xf>
    <xf numFmtId="0" fontId="56" fillId="0" borderId="24" xfId="0" applyFont="1" applyBorder="1" applyAlignment="1">
      <alignment horizontal="center" vertical="center" shrinkToFit="1"/>
    </xf>
    <xf numFmtId="0" fontId="58" fillId="0" borderId="22" xfId="609" quotePrefix="1" applyFont="1" applyBorder="1" applyAlignment="1">
      <alignment horizontal="center" vertical="center" shrinkToFit="1"/>
    </xf>
    <xf numFmtId="0" fontId="59" fillId="0" borderId="24" xfId="609" quotePrefix="1" applyFont="1" applyBorder="1" applyAlignment="1">
      <alignment horizontal="center" vertical="center" shrinkToFit="1"/>
    </xf>
    <xf numFmtId="206" fontId="71" fillId="0" borderId="20" xfId="0" applyNumberFormat="1" applyFont="1" applyBorder="1" applyAlignment="1">
      <alignment horizontal="right" vertical="center"/>
    </xf>
    <xf numFmtId="206" fontId="71" fillId="0" borderId="20" xfId="576" applyNumberFormat="1" applyFont="1" applyFill="1" applyBorder="1" applyAlignment="1">
      <alignment vertical="center"/>
    </xf>
    <xf numFmtId="206" fontId="71" fillId="0" borderId="20" xfId="0" applyNumberFormat="1" applyFont="1" applyBorder="1" applyAlignment="1">
      <alignment vertical="center"/>
    </xf>
    <xf numFmtId="204" fontId="64" fillId="0" borderId="0" xfId="610" applyNumberFormat="1" applyFont="1" applyAlignment="1">
      <alignment horizontal="right" vertical="center"/>
    </xf>
    <xf numFmtId="199" fontId="58" fillId="0" borderId="0" xfId="553" applyNumberFormat="1" applyFont="1" applyFill="1" applyBorder="1" applyAlignment="1">
      <alignment horizontal="right" vertical="center"/>
    </xf>
    <xf numFmtId="185" fontId="58" fillId="0" borderId="0" xfId="553" applyFont="1" applyFill="1" applyBorder="1" applyAlignment="1">
      <alignment horizontal="right" vertical="center"/>
    </xf>
    <xf numFmtId="199" fontId="57" fillId="0" borderId="0" xfId="553" applyNumberFormat="1" applyFont="1" applyFill="1" applyBorder="1" applyAlignment="1">
      <alignment horizontal="right" vertical="center"/>
    </xf>
    <xf numFmtId="41" fontId="64" fillId="0" borderId="0" xfId="612" applyNumberFormat="1" applyFont="1" applyAlignment="1">
      <alignment horizontal="right" vertical="center"/>
    </xf>
    <xf numFmtId="41" fontId="64" fillId="0" borderId="0" xfId="608" applyNumberFormat="1" applyFont="1" applyAlignment="1">
      <alignment horizontal="right" vertical="center"/>
    </xf>
    <xf numFmtId="41" fontId="64" fillId="0" borderId="0" xfId="610" applyNumberFormat="1" applyFont="1" applyAlignment="1">
      <alignment horizontal="right" vertical="center"/>
    </xf>
    <xf numFmtId="3" fontId="57" fillId="0" borderId="32" xfId="0" applyNumberFormat="1" applyFont="1" applyBorder="1" applyAlignment="1">
      <alignment horizontal="center" vertical="center"/>
    </xf>
    <xf numFmtId="3" fontId="57" fillId="0" borderId="0" xfId="0" applyNumberFormat="1" applyFont="1" applyAlignment="1">
      <alignment horizontal="center" vertical="center"/>
    </xf>
    <xf numFmtId="0" fontId="57" fillId="0" borderId="14" xfId="0" applyFont="1" applyBorder="1" applyAlignment="1">
      <alignment horizontal="left" vertical="center" shrinkToFit="1"/>
    </xf>
    <xf numFmtId="185" fontId="57" fillId="0" borderId="14" xfId="596" applyFont="1" applyBorder="1" applyAlignment="1">
      <alignment horizontal="centerContinuous" vertical="center" shrinkToFit="1"/>
    </xf>
    <xf numFmtId="0" fontId="59" fillId="0" borderId="24" xfId="0" quotePrefix="1" applyFont="1" applyBorder="1" applyAlignment="1">
      <alignment horizontal="center" vertical="center"/>
    </xf>
    <xf numFmtId="204" fontId="71" fillId="0" borderId="20" xfId="610" applyNumberFormat="1" applyFont="1" applyBorder="1" applyAlignment="1">
      <alignment horizontal="right" vertical="center"/>
    </xf>
    <xf numFmtId="181" fontId="71" fillId="0" borderId="20" xfId="612" applyNumberFormat="1" applyFont="1" applyBorder="1" applyAlignment="1">
      <alignment horizontal="right" vertical="center"/>
    </xf>
    <xf numFmtId="181" fontId="71" fillId="0" borderId="20" xfId="610" applyNumberFormat="1" applyFont="1" applyBorder="1" applyAlignment="1">
      <alignment horizontal="right" vertical="center"/>
    </xf>
    <xf numFmtId="181" fontId="71" fillId="0" borderId="20" xfId="608" applyNumberFormat="1" applyFont="1" applyBorder="1" applyAlignment="1">
      <alignment horizontal="right" vertical="center"/>
    </xf>
    <xf numFmtId="0" fontId="59" fillId="0" borderId="16" xfId="0" quotePrefix="1" applyFont="1" applyBorder="1" applyAlignment="1">
      <alignment horizontal="center" vertical="center"/>
    </xf>
    <xf numFmtId="41" fontId="71" fillId="0" borderId="20" xfId="608" applyNumberFormat="1" applyFont="1" applyBorder="1" applyAlignment="1">
      <alignment horizontal="right" vertical="center"/>
    </xf>
    <xf numFmtId="199" fontId="56" fillId="0" borderId="0" xfId="576" applyNumberFormat="1" applyFont="1" applyFill="1" applyBorder="1" applyAlignment="1">
      <alignment vertical="center" shrinkToFit="1"/>
    </xf>
    <xf numFmtId="204" fontId="64" fillId="0" borderId="0" xfId="576" applyNumberFormat="1" applyFont="1" applyFill="1" applyBorder="1" applyAlignment="1">
      <alignment vertical="center"/>
    </xf>
    <xf numFmtId="204" fontId="64" fillId="0" borderId="0" xfId="610" quotePrefix="1" applyNumberFormat="1" applyFont="1" applyAlignment="1">
      <alignment horizontal="right" vertical="center"/>
    </xf>
    <xf numFmtId="0" fontId="56" fillId="0" borderId="0" xfId="0" applyFont="1" applyAlignment="1">
      <alignment horizontal="centerContinuous" vertical="center"/>
    </xf>
    <xf numFmtId="0" fontId="56" fillId="0" borderId="22" xfId="0" applyFont="1" applyBorder="1" applyAlignment="1">
      <alignment vertical="center"/>
    </xf>
    <xf numFmtId="0" fontId="56" fillId="0" borderId="22" xfId="0" applyFont="1" applyBorder="1" applyAlignment="1">
      <alignment horizontal="center" vertical="center"/>
    </xf>
    <xf numFmtId="0" fontId="59" fillId="0" borderId="24" xfId="0" quotePrefix="1" applyFont="1" applyBorder="1" applyAlignment="1">
      <alignment horizontal="center" vertical="center" shrinkToFit="1"/>
    </xf>
    <xf numFmtId="204" fontId="71" fillId="0" borderId="20" xfId="578" applyNumberFormat="1" applyFont="1" applyFill="1" applyBorder="1" applyAlignment="1">
      <alignment vertical="center"/>
    </xf>
    <xf numFmtId="204" fontId="71" fillId="0" borderId="20" xfId="610" quotePrefix="1" applyNumberFormat="1" applyFont="1" applyBorder="1" applyAlignment="1">
      <alignment horizontal="right" vertical="center"/>
    </xf>
    <xf numFmtId="0" fontId="59" fillId="0" borderId="16" xfId="0" quotePrefix="1" applyFont="1" applyBorder="1" applyAlignment="1">
      <alignment horizontal="center" vertical="center" shrinkToFit="1"/>
    </xf>
    <xf numFmtId="205" fontId="64" fillId="0" borderId="0" xfId="610" applyNumberFormat="1" applyFont="1" applyAlignment="1">
      <alignment horizontal="right" vertical="center"/>
    </xf>
    <xf numFmtId="198" fontId="56" fillId="0" borderId="0" xfId="610" applyNumberFormat="1" applyFont="1" applyAlignment="1">
      <alignment horizontal="right" vertical="center"/>
    </xf>
    <xf numFmtId="1" fontId="59" fillId="0" borderId="24" xfId="596" quotePrefix="1" applyNumberFormat="1" applyFont="1" applyBorder="1" applyAlignment="1">
      <alignment horizontal="center" vertical="center" shrinkToFit="1"/>
    </xf>
    <xf numFmtId="205" fontId="71" fillId="0" borderId="20" xfId="610" applyNumberFormat="1" applyFont="1" applyBorder="1" applyAlignment="1">
      <alignment horizontal="right" vertical="center"/>
    </xf>
    <xf numFmtId="1" fontId="59" fillId="0" borderId="16" xfId="596" quotePrefix="1" applyNumberFormat="1" applyFont="1" applyBorder="1" applyAlignment="1">
      <alignment horizontal="center" vertical="center" shrinkToFit="1"/>
    </xf>
    <xf numFmtId="185" fontId="77" fillId="0" borderId="0" xfId="553" applyFont="1" applyFill="1" applyBorder="1" applyAlignment="1">
      <alignment horizontal="right" vertical="center" wrapText="1"/>
    </xf>
    <xf numFmtId="185" fontId="56" fillId="0" borderId="0" xfId="553" applyFont="1" applyFill="1" applyBorder="1" applyAlignment="1">
      <alignment horizontal="right" vertical="center" wrapText="1"/>
    </xf>
    <xf numFmtId="41" fontId="57" fillId="0" borderId="0" xfId="583" applyNumberFormat="1" applyFont="1" applyFill="1" applyBorder="1" applyAlignment="1">
      <alignment horizontal="right" vertical="center" shrinkToFit="1"/>
    </xf>
    <xf numFmtId="199" fontId="49" fillId="0" borderId="0" xfId="0" applyNumberFormat="1" applyFont="1" applyAlignment="1">
      <alignment horizontal="right" vertical="center"/>
    </xf>
    <xf numFmtId="185" fontId="49" fillId="0" borderId="0" xfId="553" applyFont="1" applyFill="1" applyBorder="1" applyAlignment="1">
      <alignment horizontal="right" vertical="center"/>
    </xf>
    <xf numFmtId="41" fontId="56" fillId="0" borderId="0" xfId="0" applyNumberFormat="1" applyFont="1" applyAlignment="1">
      <alignment horizontal="right" vertical="center" wrapText="1"/>
    </xf>
    <xf numFmtId="199" fontId="77" fillId="0" borderId="0" xfId="0" applyNumberFormat="1" applyFont="1" applyAlignment="1">
      <alignment horizontal="right" vertical="center" wrapText="1"/>
    </xf>
    <xf numFmtId="199" fontId="56" fillId="0" borderId="0" xfId="0" applyNumberFormat="1" applyFont="1" applyAlignment="1">
      <alignment horizontal="right" vertical="center"/>
    </xf>
    <xf numFmtId="201" fontId="56" fillId="0" borderId="0" xfId="610" applyNumberFormat="1" applyFont="1" applyAlignment="1">
      <alignment horizontal="right" vertical="center"/>
    </xf>
    <xf numFmtId="185" fontId="64" fillId="0" borderId="0" xfId="553" applyFont="1" applyFill="1" applyBorder="1" applyAlignment="1">
      <alignment horizontal="right" vertical="center"/>
    </xf>
    <xf numFmtId="185" fontId="78" fillId="0" borderId="0" xfId="553" applyFont="1" applyFill="1" applyBorder="1" applyAlignment="1">
      <alignment horizontal="right" vertical="center"/>
    </xf>
    <xf numFmtId="199" fontId="56" fillId="0" borderId="0" xfId="598" applyNumberFormat="1" applyFont="1" applyAlignment="1">
      <alignment horizontal="right" vertical="center" wrapText="1"/>
    </xf>
    <xf numFmtId="41" fontId="56" fillId="0" borderId="0" xfId="610" applyNumberFormat="1" applyFont="1" applyAlignment="1">
      <alignment horizontal="right" vertical="center"/>
    </xf>
    <xf numFmtId="41" fontId="56" fillId="0" borderId="0" xfId="576" applyFont="1" applyFill="1" applyBorder="1" applyAlignment="1">
      <alignment horizontal="right" vertical="center" shrinkToFit="1"/>
    </xf>
    <xf numFmtId="0" fontId="57" fillId="0" borderId="0" xfId="609" applyFont="1" applyAlignment="1">
      <alignment horizontal="right" vertical="center" shrinkToFit="1"/>
    </xf>
    <xf numFmtId="0" fontId="57" fillId="0" borderId="30" xfId="609" applyFont="1" applyBorder="1" applyAlignment="1">
      <alignment horizontal="centerContinuous" vertical="center"/>
    </xf>
    <xf numFmtId="0" fontId="57" fillId="0" borderId="22" xfId="553" quotePrefix="1" applyNumberFormat="1" applyFont="1" applyFill="1" applyBorder="1" applyAlignment="1">
      <alignment horizontal="center" vertical="center" shrinkToFit="1"/>
    </xf>
    <xf numFmtId="0" fontId="61" fillId="0" borderId="24" xfId="553" quotePrefix="1" applyNumberFormat="1" applyFont="1" applyFill="1" applyBorder="1" applyAlignment="1">
      <alignment horizontal="center" vertical="center" shrinkToFit="1"/>
    </xf>
    <xf numFmtId="204" fontId="79" fillId="0" borderId="20" xfId="0" applyNumberFormat="1" applyFont="1" applyBorder="1" applyAlignment="1">
      <alignment horizontal="right" vertical="center"/>
    </xf>
    <xf numFmtId="204" fontId="79" fillId="0" borderId="20" xfId="610" applyNumberFormat="1" applyFont="1" applyBorder="1" applyAlignment="1">
      <alignment horizontal="right" vertical="center"/>
    </xf>
    <xf numFmtId="204" fontId="71" fillId="0" borderId="20" xfId="0" applyNumberFormat="1" applyFont="1" applyBorder="1" applyAlignment="1">
      <alignment horizontal="right" vertical="center"/>
    </xf>
    <xf numFmtId="204" fontId="71" fillId="0" borderId="20" xfId="0" applyNumberFormat="1" applyFont="1" applyBorder="1" applyAlignment="1">
      <alignment horizontal="right" vertical="center" wrapText="1"/>
    </xf>
    <xf numFmtId="0" fontId="57" fillId="0" borderId="14" xfId="553" quotePrefix="1" applyNumberFormat="1" applyFont="1" applyFill="1" applyBorder="1" applyAlignment="1">
      <alignment horizontal="center" vertical="center" shrinkToFit="1"/>
    </xf>
    <xf numFmtId="0" fontId="61" fillId="0" borderId="16" xfId="553" quotePrefix="1" applyNumberFormat="1" applyFont="1" applyFill="1" applyBorder="1" applyAlignment="1">
      <alignment horizontal="center" vertical="center" shrinkToFit="1"/>
    </xf>
    <xf numFmtId="190" fontId="57" fillId="0" borderId="0" xfId="610" applyNumberFormat="1" applyFont="1" applyAlignment="1">
      <alignment horizontal="right" vertical="center"/>
    </xf>
    <xf numFmtId="185" fontId="59" fillId="0" borderId="20" xfId="583" applyFont="1" applyFill="1" applyBorder="1" applyAlignment="1">
      <alignment horizontal="right" vertical="center"/>
    </xf>
    <xf numFmtId="195" fontId="59" fillId="0" borderId="20" xfId="583" applyNumberFormat="1" applyFont="1" applyFill="1" applyBorder="1" applyAlignment="1">
      <alignment horizontal="right" vertical="center"/>
    </xf>
    <xf numFmtId="185" fontId="57" fillId="0" borderId="29" xfId="596" applyFont="1" applyBorder="1" applyAlignment="1">
      <alignment vertical="center" wrapText="1"/>
    </xf>
    <xf numFmtId="0" fontId="57" fillId="0" borderId="17" xfId="0" applyFont="1" applyBorder="1" applyAlignment="1">
      <alignment horizontal="center" vertical="center"/>
    </xf>
    <xf numFmtId="0" fontId="57" fillId="0" borderId="15" xfId="0" applyFont="1" applyBorder="1" applyAlignment="1">
      <alignment vertical="center"/>
    </xf>
    <xf numFmtId="0" fontId="58" fillId="0" borderId="17" xfId="609" quotePrefix="1" applyFont="1" applyBorder="1" applyAlignment="1">
      <alignment horizontal="center" vertical="center"/>
    </xf>
    <xf numFmtId="0" fontId="58" fillId="0" borderId="14" xfId="609" quotePrefix="1" applyFont="1" applyBorder="1" applyAlignment="1">
      <alignment horizontal="center" vertical="center"/>
    </xf>
    <xf numFmtId="0" fontId="59" fillId="0" borderId="16" xfId="609" quotePrefix="1" applyFont="1" applyBorder="1" applyAlignment="1">
      <alignment horizontal="center" vertical="center"/>
    </xf>
    <xf numFmtId="185" fontId="57" fillId="0" borderId="14" xfId="596" applyFont="1" applyBorder="1" applyAlignment="1">
      <alignment horizontal="center" vertical="center" shrinkToFit="1"/>
    </xf>
    <xf numFmtId="3" fontId="57" fillId="0" borderId="27" xfId="609" applyNumberFormat="1" applyFont="1" applyBorder="1" applyAlignment="1">
      <alignment horizontal="center" vertical="center"/>
    </xf>
    <xf numFmtId="3" fontId="57" fillId="0" borderId="24" xfId="609" applyNumberFormat="1" applyFont="1" applyBorder="1" applyAlignment="1">
      <alignment horizontal="center" vertical="center"/>
    </xf>
    <xf numFmtId="0" fontId="59" fillId="0" borderId="24" xfId="609" quotePrefix="1" applyFont="1" applyBorder="1" applyAlignment="1">
      <alignment horizontal="center" vertical="center"/>
    </xf>
    <xf numFmtId="199" fontId="56" fillId="0" borderId="0" xfId="603" applyNumberFormat="1" applyFont="1" applyAlignment="1">
      <alignment horizontal="right" vertical="center"/>
    </xf>
    <xf numFmtId="199" fontId="56" fillId="0" borderId="0" xfId="603" applyNumberFormat="1" applyFont="1" applyAlignment="1">
      <alignment horizontal="right" vertical="center" shrinkToFit="1"/>
    </xf>
    <xf numFmtId="0" fontId="61" fillId="0" borderId="0" xfId="609" quotePrefix="1" applyFont="1" applyAlignment="1">
      <alignment horizontal="center" vertical="center"/>
    </xf>
    <xf numFmtId="204" fontId="64" fillId="0" borderId="0" xfId="603" applyNumberFormat="1" applyFont="1" applyAlignment="1">
      <alignment horizontal="right" vertical="center"/>
    </xf>
    <xf numFmtId="0" fontId="57" fillId="0" borderId="22" xfId="609" applyFont="1" applyBorder="1" applyAlignment="1">
      <alignment horizontal="center" vertical="center" wrapText="1"/>
    </xf>
    <xf numFmtId="3" fontId="56" fillId="0" borderId="24" xfId="609" applyNumberFormat="1" applyFont="1" applyBorder="1" applyAlignment="1">
      <alignment horizontal="center" vertical="center" wrapText="1" shrinkToFit="1"/>
    </xf>
    <xf numFmtId="190" fontId="56" fillId="0" borderId="0" xfId="577" applyNumberFormat="1" applyFont="1" applyBorder="1" applyAlignment="1">
      <alignment horizontal="right" vertical="center"/>
    </xf>
    <xf numFmtId="204" fontId="71" fillId="0" borderId="0" xfId="605" applyNumberFormat="1" applyFont="1" applyAlignment="1">
      <alignment horizontal="right" vertical="center"/>
    </xf>
    <xf numFmtId="0" fontId="61" fillId="0" borderId="24" xfId="609" applyFont="1" applyBorder="1" applyAlignment="1">
      <alignment horizontal="center" vertical="center"/>
    </xf>
    <xf numFmtId="204" fontId="71" fillId="0" borderId="20" xfId="605" applyNumberFormat="1" applyFont="1" applyBorder="1" applyAlignment="1">
      <alignment horizontal="right" vertical="center"/>
    </xf>
    <xf numFmtId="0" fontId="64" fillId="0" borderId="26" xfId="605" applyFont="1" applyBorder="1" applyAlignment="1">
      <alignment horizontal="center" vertical="center"/>
    </xf>
    <xf numFmtId="0" fontId="64" fillId="0" borderId="15" xfId="605" applyFont="1" applyBorder="1" applyAlignment="1">
      <alignment horizontal="center" vertical="center" shrinkToFit="1"/>
    </xf>
    <xf numFmtId="0" fontId="64" fillId="0" borderId="13" xfId="605" applyFont="1" applyBorder="1" applyAlignment="1">
      <alignment horizontal="center" vertical="center" shrinkToFit="1"/>
    </xf>
    <xf numFmtId="0" fontId="64" fillId="0" borderId="14" xfId="605" applyFont="1" applyBorder="1" applyAlignment="1">
      <alignment horizontal="center" vertical="center" shrinkToFit="1"/>
    </xf>
    <xf numFmtId="0" fontId="66" fillId="0" borderId="0" xfId="605" applyFont="1" applyAlignment="1"/>
    <xf numFmtId="0" fontId="61" fillId="0" borderId="24" xfId="609" quotePrefix="1" applyFont="1" applyBorder="1" applyAlignment="1">
      <alignment horizontal="center" vertical="center"/>
    </xf>
    <xf numFmtId="185" fontId="72" fillId="0" borderId="20" xfId="0" applyNumberFormat="1" applyFont="1" applyBorder="1" applyAlignment="1">
      <alignment horizontal="right" vertical="center"/>
    </xf>
    <xf numFmtId="185" fontId="72" fillId="0" borderId="20" xfId="581" applyNumberFormat="1" applyFont="1" applyBorder="1" applyAlignment="1">
      <alignment horizontal="right" vertical="center"/>
    </xf>
    <xf numFmtId="0" fontId="66" fillId="0" borderId="0" xfId="602" applyFont="1" applyAlignment="1">
      <alignment horizontal="right"/>
    </xf>
    <xf numFmtId="0" fontId="80" fillId="0" borderId="0" xfId="599" applyFont="1"/>
    <xf numFmtId="0" fontId="80" fillId="0" borderId="0" xfId="602" applyFont="1"/>
    <xf numFmtId="9" fontId="57" fillId="0" borderId="0" xfId="560" applyFont="1" applyFill="1" applyBorder="1" applyAlignment="1">
      <alignment horizontal="right" vertical="center"/>
    </xf>
    <xf numFmtId="9" fontId="58" fillId="0" borderId="0" xfId="560" applyFont="1" applyFill="1" applyBorder="1" applyAlignment="1">
      <alignment horizontal="right" vertical="center"/>
    </xf>
    <xf numFmtId="190" fontId="57" fillId="0" borderId="20" xfId="610" applyNumberFormat="1" applyFont="1" applyBorder="1" applyAlignment="1">
      <alignment horizontal="right" vertical="center"/>
    </xf>
    <xf numFmtId="185" fontId="58" fillId="0" borderId="20" xfId="583" applyFont="1" applyBorder="1" applyAlignment="1">
      <alignment horizontal="right" vertical="center"/>
    </xf>
    <xf numFmtId="9" fontId="57" fillId="0" borderId="20" xfId="560" applyFont="1" applyFill="1" applyBorder="1" applyAlignment="1">
      <alignment horizontal="right" vertical="center"/>
    </xf>
    <xf numFmtId="9" fontId="58" fillId="0" borderId="20" xfId="560" applyFont="1" applyFill="1" applyBorder="1" applyAlignment="1">
      <alignment horizontal="right" vertical="center"/>
    </xf>
    <xf numFmtId="195" fontId="58" fillId="0" borderId="20" xfId="583" applyNumberFormat="1" applyFont="1" applyFill="1" applyBorder="1" applyAlignment="1">
      <alignment horizontal="right" vertical="center"/>
    </xf>
    <xf numFmtId="185" fontId="81" fillId="0" borderId="16" xfId="596" applyFont="1" applyBorder="1" applyAlignment="1">
      <alignment horizontal="center" vertical="center" wrapText="1" shrinkToFit="1"/>
    </xf>
    <xf numFmtId="185" fontId="61" fillId="0" borderId="16" xfId="583" applyFont="1" applyFill="1" applyBorder="1" applyAlignment="1">
      <alignment horizontal="right" vertical="center"/>
    </xf>
    <xf numFmtId="196" fontId="57" fillId="0" borderId="20" xfId="583" applyNumberFormat="1" applyFont="1" applyFill="1" applyBorder="1" applyAlignment="1">
      <alignment horizontal="right" vertical="center"/>
    </xf>
    <xf numFmtId="207" fontId="57" fillId="0" borderId="0" xfId="560" applyNumberFormat="1" applyFont="1" applyFill="1" applyBorder="1" applyAlignment="1">
      <alignment horizontal="right" vertical="center"/>
    </xf>
    <xf numFmtId="207" fontId="57" fillId="0" borderId="20" xfId="560" applyNumberFormat="1" applyFont="1" applyFill="1" applyBorder="1" applyAlignment="1">
      <alignment horizontal="right" vertical="center"/>
    </xf>
    <xf numFmtId="204" fontId="64" fillId="0" borderId="0" xfId="553" applyNumberFormat="1" applyFont="1" applyFill="1" applyBorder="1" applyAlignment="1">
      <alignment horizontal="right" vertical="center"/>
    </xf>
    <xf numFmtId="204" fontId="78" fillId="0" borderId="0" xfId="553" applyNumberFormat="1" applyFont="1" applyFill="1" applyBorder="1" applyAlignment="1">
      <alignment horizontal="right" vertical="center"/>
    </xf>
    <xf numFmtId="204" fontId="57" fillId="0" borderId="0" xfId="583" applyNumberFormat="1" applyFont="1" applyFill="1" applyBorder="1" applyAlignment="1">
      <alignment horizontal="right" vertical="center" shrinkToFit="1"/>
    </xf>
    <xf numFmtId="204" fontId="56" fillId="0" borderId="0" xfId="553" applyNumberFormat="1" applyFont="1" applyFill="1" applyBorder="1" applyAlignment="1">
      <alignment horizontal="right" vertical="center" wrapText="1"/>
    </xf>
    <xf numFmtId="204" fontId="77" fillId="0" borderId="0" xfId="553" applyNumberFormat="1" applyFont="1" applyFill="1" applyBorder="1" applyAlignment="1">
      <alignment horizontal="right" vertical="center" wrapText="1"/>
    </xf>
    <xf numFmtId="204" fontId="56" fillId="0" borderId="0" xfId="553" applyNumberFormat="1" applyFont="1" applyFill="1" applyBorder="1" applyAlignment="1">
      <alignment horizontal="right" vertical="center" shrinkToFit="1"/>
    </xf>
    <xf numFmtId="204" fontId="56" fillId="0" borderId="0" xfId="553" applyNumberFormat="1" applyFont="1" applyFill="1" applyBorder="1" applyAlignment="1">
      <alignment horizontal="right" vertical="center"/>
    </xf>
    <xf numFmtId="204" fontId="57" fillId="0" borderId="0" xfId="553" applyNumberFormat="1" applyFont="1" applyFill="1" applyBorder="1" applyAlignment="1">
      <alignment horizontal="right" vertical="center" shrinkToFit="1"/>
    </xf>
    <xf numFmtId="195" fontId="58" fillId="0" borderId="24" xfId="583" applyNumberFormat="1" applyFont="1" applyFill="1" applyBorder="1" applyAlignment="1">
      <alignment horizontal="right" vertical="center"/>
    </xf>
    <xf numFmtId="185" fontId="57" fillId="0" borderId="22" xfId="583" applyFont="1" applyFill="1" applyBorder="1" applyAlignment="1">
      <alignment horizontal="right" vertical="center"/>
    </xf>
    <xf numFmtId="3" fontId="52" fillId="0" borderId="0" xfId="0" applyNumberFormat="1" applyFont="1" applyAlignment="1">
      <alignment horizontal="center"/>
    </xf>
    <xf numFmtId="3" fontId="56" fillId="0" borderId="36" xfId="0" applyNumberFormat="1" applyFont="1" applyBorder="1" applyAlignment="1">
      <alignment horizontal="center" vertical="center" shrinkToFit="1"/>
    </xf>
    <xf numFmtId="3" fontId="56" fillId="0" borderId="33" xfId="0" applyNumberFormat="1" applyFont="1" applyBorder="1" applyAlignment="1">
      <alignment horizontal="center" vertical="center" shrinkToFit="1"/>
    </xf>
    <xf numFmtId="3" fontId="56" fillId="0" borderId="37" xfId="0" applyNumberFormat="1" applyFont="1" applyBorder="1" applyAlignment="1">
      <alignment horizontal="center" vertical="center" shrinkToFit="1"/>
    </xf>
    <xf numFmtId="0" fontId="56" fillId="0" borderId="38" xfId="0" applyFont="1" applyBorder="1" applyAlignment="1">
      <alignment horizontal="center" vertical="center" shrinkToFit="1"/>
    </xf>
    <xf numFmtId="0" fontId="56" fillId="0" borderId="4" xfId="0" applyFont="1" applyBorder="1" applyAlignment="1">
      <alignment horizontal="center" vertical="center" shrinkToFit="1"/>
    </xf>
    <xf numFmtId="0" fontId="56" fillId="0" borderId="39" xfId="0" applyFont="1" applyBorder="1" applyAlignment="1">
      <alignment horizontal="center" vertical="center" shrinkToFit="1"/>
    </xf>
    <xf numFmtId="3" fontId="56" fillId="0" borderId="38" xfId="0" applyNumberFormat="1" applyFont="1" applyBorder="1" applyAlignment="1">
      <alignment horizontal="center" vertical="center" shrinkToFit="1"/>
    </xf>
    <xf numFmtId="3" fontId="56" fillId="0" borderId="4" xfId="0" applyNumberFormat="1" applyFont="1" applyBorder="1" applyAlignment="1">
      <alignment horizontal="center" vertical="center" shrinkToFit="1"/>
    </xf>
    <xf numFmtId="3" fontId="56" fillId="0" borderId="39" xfId="0" applyNumberFormat="1" applyFont="1" applyBorder="1" applyAlignment="1">
      <alignment horizontal="center" vertical="center" shrinkToFit="1"/>
    </xf>
    <xf numFmtId="185" fontId="57" fillId="0" borderId="31" xfId="596" applyFont="1" applyBorder="1" applyAlignment="1">
      <alignment horizontal="center" vertical="center"/>
    </xf>
    <xf numFmtId="185" fontId="57" fillId="0" borderId="22" xfId="596" applyFont="1" applyBorder="1" applyAlignment="1">
      <alignment horizontal="center" vertical="center"/>
    </xf>
    <xf numFmtId="185" fontId="57" fillId="0" borderId="24" xfId="596" applyFont="1" applyBorder="1" applyAlignment="1">
      <alignment horizontal="center" vertical="center"/>
    </xf>
    <xf numFmtId="185" fontId="57" fillId="0" borderId="28" xfId="596" applyFont="1" applyBorder="1" applyAlignment="1">
      <alignment horizontal="center" vertical="center"/>
    </xf>
    <xf numFmtId="185" fontId="57" fillId="0" borderId="14" xfId="596" applyFont="1" applyBorder="1" applyAlignment="1">
      <alignment horizontal="center" vertical="center"/>
    </xf>
    <xf numFmtId="185" fontId="57" fillId="0" borderId="16" xfId="596" applyFont="1" applyBorder="1" applyAlignment="1">
      <alignment horizontal="center" vertical="center"/>
    </xf>
    <xf numFmtId="3" fontId="56" fillId="0" borderId="38" xfId="0" applyNumberFormat="1" applyFont="1" applyBorder="1" applyAlignment="1">
      <alignment horizontal="center" vertical="center"/>
    </xf>
    <xf numFmtId="3" fontId="56" fillId="0" borderId="4" xfId="0" applyNumberFormat="1" applyFont="1" applyBorder="1" applyAlignment="1">
      <alignment horizontal="center" vertical="center"/>
    </xf>
    <xf numFmtId="3" fontId="56" fillId="0" borderId="39" xfId="0" applyNumberFormat="1" applyFont="1" applyBorder="1" applyAlignment="1">
      <alignment horizontal="center" vertical="center"/>
    </xf>
    <xf numFmtId="0" fontId="56" fillId="0" borderId="38" xfId="0" applyFont="1" applyBorder="1" applyAlignment="1">
      <alignment horizontal="center" vertical="center"/>
    </xf>
    <xf numFmtId="0" fontId="56" fillId="0" borderId="4" xfId="0" applyFont="1" applyBorder="1" applyAlignment="1">
      <alignment horizontal="center" vertical="center"/>
    </xf>
    <xf numFmtId="3" fontId="56" fillId="0" borderId="16" xfId="0" applyNumberFormat="1" applyFont="1" applyBorder="1" applyAlignment="1">
      <alignment horizontal="center" vertical="center" shrinkToFit="1"/>
    </xf>
    <xf numFmtId="3" fontId="56" fillId="0" borderId="20" xfId="0" applyNumberFormat="1" applyFont="1" applyBorder="1" applyAlignment="1">
      <alignment horizontal="center" vertical="center" shrinkToFit="1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56" fillId="0" borderId="25" xfId="0" applyFont="1" applyBorder="1" applyAlignment="1">
      <alignment horizontal="center" vertical="center"/>
    </xf>
    <xf numFmtId="0" fontId="56" fillId="0" borderId="35" xfId="0" applyFont="1" applyBorder="1" applyAlignment="1">
      <alignment horizontal="center" vertical="center"/>
    </xf>
    <xf numFmtId="3" fontId="56" fillId="0" borderId="36" xfId="0" applyNumberFormat="1" applyFont="1" applyBorder="1" applyAlignment="1">
      <alignment horizontal="center" vertical="center"/>
    </xf>
    <xf numFmtId="3" fontId="56" fillId="0" borderId="33" xfId="0" applyNumberFormat="1" applyFont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0" fontId="57" fillId="0" borderId="28" xfId="0" applyFont="1" applyBorder="1" applyAlignment="1">
      <alignment horizontal="center" vertical="center"/>
    </xf>
    <xf numFmtId="0" fontId="57" fillId="0" borderId="40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53" fillId="0" borderId="16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57" fillId="0" borderId="28" xfId="609" applyFont="1" applyBorder="1" applyAlignment="1">
      <alignment horizontal="center" vertical="center"/>
    </xf>
    <xf numFmtId="0" fontId="57" fillId="0" borderId="14" xfId="609" applyFont="1" applyBorder="1" applyAlignment="1">
      <alignment horizontal="center" vertical="center"/>
    </xf>
    <xf numFmtId="0" fontId="57" fillId="0" borderId="16" xfId="609" applyFont="1" applyBorder="1" applyAlignment="1">
      <alignment horizontal="center" vertical="center"/>
    </xf>
    <xf numFmtId="0" fontId="57" fillId="0" borderId="31" xfId="609" applyFont="1" applyBorder="1" applyAlignment="1">
      <alignment horizontal="center" vertical="center"/>
    </xf>
    <xf numFmtId="0" fontId="57" fillId="0" borderId="22" xfId="609" applyFont="1" applyBorder="1" applyAlignment="1">
      <alignment horizontal="center" vertical="center"/>
    </xf>
    <xf numFmtId="0" fontId="57" fillId="0" borderId="24" xfId="609" applyFont="1" applyBorder="1" applyAlignment="1">
      <alignment horizontal="center" vertical="center"/>
    </xf>
    <xf numFmtId="0" fontId="57" fillId="0" borderId="17" xfId="609" applyFont="1" applyBorder="1" applyAlignment="1">
      <alignment horizontal="center" vertical="center" wrapText="1" shrinkToFit="1"/>
    </xf>
    <xf numFmtId="0" fontId="57" fillId="0" borderId="17" xfId="609" applyFont="1" applyBorder="1" applyAlignment="1">
      <alignment horizontal="center" vertical="center" shrinkToFit="1"/>
    </xf>
    <xf numFmtId="0" fontId="57" fillId="0" borderId="15" xfId="609" applyFont="1" applyBorder="1" applyAlignment="1">
      <alignment horizontal="center" vertical="center" shrinkToFit="1"/>
    </xf>
    <xf numFmtId="0" fontId="57" fillId="0" borderId="30" xfId="609" applyFont="1" applyBorder="1" applyAlignment="1">
      <alignment horizontal="center" vertical="center"/>
    </xf>
    <xf numFmtId="0" fontId="57" fillId="0" borderId="18" xfId="609" applyFont="1" applyBorder="1" applyAlignment="1">
      <alignment horizontal="center" vertical="center" shrinkToFit="1"/>
    </xf>
    <xf numFmtId="0" fontId="57" fillId="0" borderId="32" xfId="609" applyFont="1" applyBorder="1" applyAlignment="1">
      <alignment horizontal="center" vertical="center" shrinkToFit="1"/>
    </xf>
    <xf numFmtId="0" fontId="57" fillId="0" borderId="27" xfId="609" applyFont="1" applyBorder="1" applyAlignment="1">
      <alignment horizontal="center" vertical="center" shrinkToFit="1"/>
    </xf>
    <xf numFmtId="0" fontId="57" fillId="0" borderId="28" xfId="609" applyFont="1" applyBorder="1" applyAlignment="1">
      <alignment horizontal="center" vertical="center" shrinkToFit="1"/>
    </xf>
    <xf numFmtId="0" fontId="57" fillId="0" borderId="30" xfId="609" applyFont="1" applyBorder="1" applyAlignment="1">
      <alignment horizontal="center" vertical="center" shrinkToFit="1"/>
    </xf>
    <xf numFmtId="0" fontId="57" fillId="0" borderId="31" xfId="609" applyFont="1" applyBorder="1" applyAlignment="1">
      <alignment horizontal="center" vertical="center" shrinkToFit="1"/>
    </xf>
    <xf numFmtId="0" fontId="64" fillId="0" borderId="23" xfId="604" applyFont="1" applyBorder="1" applyAlignment="1">
      <alignment horizontal="center" vertical="center" wrapText="1"/>
    </xf>
    <xf numFmtId="0" fontId="64" fillId="0" borderId="17" xfId="604" applyFont="1" applyBorder="1" applyAlignment="1">
      <alignment horizontal="center" vertical="center" wrapText="1"/>
    </xf>
    <xf numFmtId="0" fontId="52" fillId="0" borderId="0" xfId="609" applyFont="1" applyAlignment="1">
      <alignment horizontal="center" vertical="top"/>
    </xf>
    <xf numFmtId="0" fontId="57" fillId="0" borderId="31" xfId="609" applyFont="1" applyBorder="1" applyAlignment="1">
      <alignment horizontal="center" vertical="center" wrapText="1"/>
    </xf>
    <xf numFmtId="0" fontId="57" fillId="0" borderId="28" xfId="609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/>
    </xf>
    <xf numFmtId="0" fontId="57" fillId="0" borderId="21" xfId="0" applyFont="1" applyBorder="1" applyAlignment="1">
      <alignment horizontal="center" vertical="center" wrapText="1"/>
    </xf>
    <xf numFmtId="0" fontId="57" fillId="0" borderId="40" xfId="0" applyFont="1" applyBorder="1" applyAlignment="1">
      <alignment horizontal="center" vertical="center" wrapText="1"/>
    </xf>
  </cellXfs>
  <cellStyles count="614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ÅëÈ­ [0]_¼ÕÀÍ¿¹»ê" xfId="19"/>
    <cellStyle name="AeE­ [0]_¼OAI¿¹≫e" xfId="20"/>
    <cellStyle name="ÅëÈ­ [0]_ÀÎ°Çºñ,¿ÜÁÖºñ" xfId="21"/>
    <cellStyle name="AeE­ [0]_AI°Cºn,μμ±Þºn" xfId="22"/>
    <cellStyle name="ÅëÈ­ [0]_laroux" xfId="23"/>
    <cellStyle name="AeE­ [0]_laroux_1" xfId="24"/>
    <cellStyle name="ÅëÈ­ [0]_laroux_1" xfId="25"/>
    <cellStyle name="AeE­ [0]_laroux_1_45-09 유통 금융 보험 및 기타서비스(97-109)" xfId="26"/>
    <cellStyle name="ÅëÈ­ [0]_laroux_1_45-09 유통 금융 보험 및 기타서비스(97-109)" xfId="27"/>
    <cellStyle name="AeE­ [0]_laroux_1_46-09 유통 금융 보험 및 기타서비스" xfId="28"/>
    <cellStyle name="ÅëÈ­ [0]_laroux_1_46-09 유통 금융 보험 및 기타서비스" xfId="29"/>
    <cellStyle name="AeE­ [0]_laroux_1_46-11 교통 관광 및 정보통신" xfId="30"/>
    <cellStyle name="ÅëÈ­ [0]_laroux_1_46-11 교통 관광 및 정보통신" xfId="31"/>
    <cellStyle name="AeE­ [0]_laroux_1_48-06 농림수산업" xfId="32"/>
    <cellStyle name="ÅëÈ­ [0]_laroux_1_48-06 농림수산업" xfId="33"/>
    <cellStyle name="AeE­ [0]_laroux_1_48-09 유통 금융 보험 및 기타서비스" xfId="34"/>
    <cellStyle name="ÅëÈ­ [0]_laroux_1_48-09 유통 금융 보험 및 기타서비스" xfId="35"/>
    <cellStyle name="AeE­ [0]_laroux_1_48-10 주택 건설" xfId="36"/>
    <cellStyle name="ÅëÈ­ [0]_laroux_1_48-10 주택 건설" xfId="37"/>
    <cellStyle name="AeE­ [0]_laroux_1_48-11 교통 관광 및 정보통신" xfId="38"/>
    <cellStyle name="ÅëÈ­ [0]_laroux_1_48-11 교통 관광 및 정보통신" xfId="39"/>
    <cellStyle name="AeE­ [0]_laroux_1_48-12 보건 및 사회보장" xfId="40"/>
    <cellStyle name="ÅëÈ­ [0]_laroux_1_48-12 보건 및 사회보장" xfId="41"/>
    <cellStyle name="AeE­ [0]_laroux_1_48-13 환경" xfId="42"/>
    <cellStyle name="ÅëÈ­ [0]_laroux_1_48-13 환경" xfId="43"/>
    <cellStyle name="AeE­ [0]_laroux_1_48-14 교육 및 문화" xfId="44"/>
    <cellStyle name="ÅëÈ­ [0]_laroux_1_48-14 교육 및 문화" xfId="45"/>
    <cellStyle name="AeE­ [0]_laroux_1_48-17 공공행정 및 사법" xfId="46"/>
    <cellStyle name="ÅëÈ­ [0]_laroux_1_48-17 공공행정 및 사법" xfId="47"/>
    <cellStyle name="AeE­ [0]_laroux_1_99 재가노인복지시설" xfId="48"/>
    <cellStyle name="ÅëÈ­ [0]_laroux_1_99 재가노인복지시설" xfId="49"/>
    <cellStyle name="AeE­ [0]_laroux_1_99 친환경농산물 인증현황" xfId="50"/>
    <cellStyle name="ÅëÈ­ [0]_laroux_1_99 친환경농산물 인증현황" xfId="51"/>
    <cellStyle name="AeE­ [0]_laroux_1_보건위생정책과" xfId="52"/>
    <cellStyle name="ÅëÈ­ [0]_laroux_1_보건위생정책과" xfId="53"/>
    <cellStyle name="AeE­ [0]_laroux_1_시군구" xfId="54"/>
    <cellStyle name="ÅëÈ­ [0]_laroux_1_시군구" xfId="55"/>
    <cellStyle name="AeE­ [0]_laroux_1_안산시" xfId="56"/>
    <cellStyle name="ÅëÈ­ [0]_laroux_1_안산시" xfId="57"/>
    <cellStyle name="AeE­ [0]_laroux_1_유통업체현황" xfId="58"/>
    <cellStyle name="ÅëÈ­ [0]_laroux_1_유통업체현황" xfId="59"/>
    <cellStyle name="AeE­ [0]_laroux_1_토지정보과(제출)," xfId="60"/>
    <cellStyle name="ÅëÈ­ [0]_laroux_1_토지정보과(제출)," xfId="61"/>
    <cellStyle name="AeE­ [0]_laroux_1_평택시" xfId="62"/>
    <cellStyle name="ÅëÈ­ [0]_laroux_1_평택시" xfId="63"/>
    <cellStyle name="AeE­ [0]_laroux_2" xfId="64"/>
    <cellStyle name="ÅëÈ­ [0]_laroux_2" xfId="65"/>
    <cellStyle name="AeE­ [0]_laroux_2_41-06농림16" xfId="66"/>
    <cellStyle name="ÅëÈ­ [0]_laroux_2_41-06농림16" xfId="67"/>
    <cellStyle name="AeE­ [0]_laroux_2_41-06농림16_45-09 유통 금융 보험 및 기타서비스(97-109)" xfId="68"/>
    <cellStyle name="ÅëÈ­ [0]_laroux_2_41-06농림16_45-09 유통 금융 보험 및 기타서비스(97-109)" xfId="69"/>
    <cellStyle name="AeE­ [0]_laroux_2_41-06농림16_46-09 유통 금융 보험 및 기타서비스" xfId="70"/>
    <cellStyle name="ÅëÈ­ [0]_laroux_2_41-06농림16_46-09 유통 금융 보험 및 기타서비스" xfId="71"/>
    <cellStyle name="AeE­ [0]_laroux_2_41-06농림16_46-11 교통 관광 및 정보통신" xfId="72"/>
    <cellStyle name="ÅëÈ­ [0]_laroux_2_41-06농림16_46-11 교통 관광 및 정보통신" xfId="73"/>
    <cellStyle name="AeE­ [0]_laroux_2_41-06농림16_48-06 농림수산업" xfId="74"/>
    <cellStyle name="ÅëÈ­ [0]_laroux_2_41-06농림16_48-06 농림수산업" xfId="75"/>
    <cellStyle name="AeE­ [0]_laroux_2_41-06농림16_48-09 유통 금융 보험 및 기타서비스" xfId="76"/>
    <cellStyle name="ÅëÈ­ [0]_laroux_2_41-06농림16_48-09 유통 금융 보험 및 기타서비스" xfId="77"/>
    <cellStyle name="AeE­ [0]_laroux_2_41-06농림16_48-10 주택 건설" xfId="78"/>
    <cellStyle name="ÅëÈ­ [0]_laroux_2_41-06농림16_48-10 주택 건설" xfId="79"/>
    <cellStyle name="AeE­ [0]_laroux_2_41-06농림16_48-11 교통 관광 및 정보통신" xfId="80"/>
    <cellStyle name="ÅëÈ­ [0]_laroux_2_41-06농림16_48-11 교통 관광 및 정보통신" xfId="81"/>
    <cellStyle name="AeE­ [0]_laroux_2_41-06농림16_48-12 보건 및 사회보장" xfId="82"/>
    <cellStyle name="ÅëÈ­ [0]_laroux_2_41-06농림16_48-12 보건 및 사회보장" xfId="83"/>
    <cellStyle name="AeE­ [0]_laroux_2_41-06농림16_48-13 환경" xfId="84"/>
    <cellStyle name="ÅëÈ­ [0]_laroux_2_41-06농림16_48-13 환경" xfId="85"/>
    <cellStyle name="AeE­ [0]_laroux_2_41-06농림16_48-14 교육 및 문화" xfId="86"/>
    <cellStyle name="ÅëÈ­ [0]_laroux_2_41-06농림16_48-14 교육 및 문화" xfId="87"/>
    <cellStyle name="AeE­ [0]_laroux_2_41-06농림16_48-17 공공행정 및 사법" xfId="88"/>
    <cellStyle name="ÅëÈ­ [0]_laroux_2_41-06농림16_48-17 공공행정 및 사법" xfId="89"/>
    <cellStyle name="AeE­ [0]_laroux_2_41-06농림16_99 재가노인복지시설" xfId="90"/>
    <cellStyle name="ÅëÈ­ [0]_laroux_2_41-06농림16_99 재가노인복지시설" xfId="91"/>
    <cellStyle name="AeE­ [0]_laroux_2_41-06농림16_99 친환경농산물 인증현황" xfId="92"/>
    <cellStyle name="ÅëÈ­ [0]_laroux_2_41-06농림16_99 친환경농산물 인증현황" xfId="93"/>
    <cellStyle name="AeE­ [0]_laroux_2_41-06농림16_보건위생정책과" xfId="94"/>
    <cellStyle name="ÅëÈ­ [0]_laroux_2_41-06농림16_보건위생정책과" xfId="95"/>
    <cellStyle name="AeE­ [0]_laroux_2_41-06농림16_시군구" xfId="96"/>
    <cellStyle name="ÅëÈ­ [0]_laroux_2_41-06농림16_시군구" xfId="97"/>
    <cellStyle name="AeE­ [0]_laroux_2_41-06농림16_안산시" xfId="98"/>
    <cellStyle name="ÅëÈ­ [0]_laroux_2_41-06농림16_안산시" xfId="99"/>
    <cellStyle name="AeE­ [0]_laroux_2_41-06농림16_유통업체현황" xfId="100"/>
    <cellStyle name="ÅëÈ­ [0]_laroux_2_41-06농림16_유통업체현황" xfId="101"/>
    <cellStyle name="AeE­ [0]_laroux_2_41-06농림16_토지정보과(제출)," xfId="102"/>
    <cellStyle name="ÅëÈ­ [0]_laroux_2_41-06농림16_토지정보과(제출)," xfId="103"/>
    <cellStyle name="AeE­ [0]_laroux_2_41-06농림16_평택시" xfId="104"/>
    <cellStyle name="ÅëÈ­ [0]_laroux_2_41-06농림16_평택시" xfId="105"/>
    <cellStyle name="AeE­ [0]_laroux_2_41-06농림41" xfId="106"/>
    <cellStyle name="ÅëÈ­ [0]_laroux_2_41-06농림41" xfId="107"/>
    <cellStyle name="AeE­ [0]_laroux_2_45-09 유통 금융 보험 및 기타서비스(97-109)" xfId="108"/>
    <cellStyle name="ÅëÈ­ [0]_laroux_2_45-09 유통 금융 보험 및 기타서비스(97-109)" xfId="109"/>
    <cellStyle name="AeE­ [0]_laroux_2_46-09 유통 금융 보험 및 기타서비스" xfId="110"/>
    <cellStyle name="ÅëÈ­ [0]_laroux_2_46-09 유통 금융 보험 및 기타서비스" xfId="111"/>
    <cellStyle name="AeE­ [0]_laroux_2_46-11 교통 관광 및 정보통신" xfId="112"/>
    <cellStyle name="ÅëÈ­ [0]_laroux_2_46-11 교통 관광 및 정보통신" xfId="113"/>
    <cellStyle name="AeE­ [0]_laroux_2_48-06 농림수산업" xfId="114"/>
    <cellStyle name="ÅëÈ­ [0]_laroux_2_48-06 농림수산업" xfId="115"/>
    <cellStyle name="AeE­ [0]_laroux_2_48-09 유통 금융 보험 및 기타서비스" xfId="116"/>
    <cellStyle name="ÅëÈ­ [0]_laroux_2_48-09 유통 금융 보험 및 기타서비스" xfId="117"/>
    <cellStyle name="AeE­ [0]_laroux_2_48-10 주택 건설" xfId="118"/>
    <cellStyle name="ÅëÈ­ [0]_laroux_2_48-10 주택 건설" xfId="119"/>
    <cellStyle name="AeE­ [0]_laroux_2_48-11 교통 관광 및 정보통신" xfId="120"/>
    <cellStyle name="ÅëÈ­ [0]_laroux_2_48-11 교통 관광 및 정보통신" xfId="121"/>
    <cellStyle name="AeE­ [0]_laroux_2_48-12 보건 및 사회보장" xfId="122"/>
    <cellStyle name="ÅëÈ­ [0]_laroux_2_48-12 보건 및 사회보장" xfId="123"/>
    <cellStyle name="AeE­ [0]_laroux_2_48-13 환경" xfId="124"/>
    <cellStyle name="ÅëÈ­ [0]_laroux_2_48-13 환경" xfId="125"/>
    <cellStyle name="AeE­ [0]_laroux_2_48-14 교육 및 문화" xfId="126"/>
    <cellStyle name="ÅëÈ­ [0]_laroux_2_48-14 교육 및 문화" xfId="127"/>
    <cellStyle name="AeE­ [0]_laroux_2_48-17 공공행정 및 사법" xfId="128"/>
    <cellStyle name="ÅëÈ­ [0]_laroux_2_48-17 공공행정 및 사법" xfId="129"/>
    <cellStyle name="AeE­ [0]_laroux_2_99 재가노인복지시설" xfId="130"/>
    <cellStyle name="ÅëÈ­ [0]_laroux_2_99 재가노인복지시설" xfId="131"/>
    <cellStyle name="AeE­ [0]_laroux_2_99 친환경농산물 인증현황" xfId="132"/>
    <cellStyle name="ÅëÈ­ [0]_laroux_2_99 친환경농산물 인증현황" xfId="133"/>
    <cellStyle name="AeE­ [0]_laroux_2_보건위생정책과" xfId="134"/>
    <cellStyle name="ÅëÈ­ [0]_laroux_2_보건위생정책과" xfId="135"/>
    <cellStyle name="AeE­ [0]_laroux_2_시군구" xfId="136"/>
    <cellStyle name="ÅëÈ­ [0]_laroux_2_시군구" xfId="137"/>
    <cellStyle name="AeE­ [0]_laroux_2_안산시" xfId="138"/>
    <cellStyle name="ÅëÈ­ [0]_laroux_2_안산시" xfId="139"/>
    <cellStyle name="AeE­ [0]_laroux_2_유통업체현황" xfId="140"/>
    <cellStyle name="ÅëÈ­ [0]_laroux_2_유통업체현황" xfId="141"/>
    <cellStyle name="AeE­ [0]_laroux_2_토지정보과(제출)," xfId="142"/>
    <cellStyle name="ÅëÈ­ [0]_laroux_2_토지정보과(제출)," xfId="143"/>
    <cellStyle name="AeE­ [0]_laroux_2_평택시" xfId="144"/>
    <cellStyle name="ÅëÈ­ [0]_laroux_2_평택시" xfId="145"/>
    <cellStyle name="AeE­ [0]_Sheet1" xfId="146"/>
    <cellStyle name="ÅëÈ­ [0]_Sheet1" xfId="147"/>
    <cellStyle name="AeE­ [0]_Sheet1_45-09 유통 금융 보험 및 기타서비스(97-109)" xfId="148"/>
    <cellStyle name="ÅëÈ­ [0]_Sheet1_45-09 유통 금융 보험 및 기타서비스(97-109)" xfId="149"/>
    <cellStyle name="AeE­ [0]_Sheet1_46-09 유통 금융 보험 및 기타서비스" xfId="150"/>
    <cellStyle name="ÅëÈ­ [0]_Sheet1_46-09 유통 금융 보험 및 기타서비스" xfId="151"/>
    <cellStyle name="AeE­ [0]_Sheet1_46-11 교통 관광 및 정보통신" xfId="152"/>
    <cellStyle name="ÅëÈ­ [0]_Sheet1_46-11 교통 관광 및 정보통신" xfId="153"/>
    <cellStyle name="AeE­ [0]_Sheet1_48-06 농림수산업" xfId="154"/>
    <cellStyle name="ÅëÈ­ [0]_Sheet1_48-06 농림수산업" xfId="155"/>
    <cellStyle name="AeE­ [0]_Sheet1_48-09 유통 금융 보험 및 기타서비스" xfId="156"/>
    <cellStyle name="ÅëÈ­ [0]_Sheet1_48-09 유통 금융 보험 및 기타서비스" xfId="157"/>
    <cellStyle name="AeE­ [0]_Sheet1_48-10 주택 건설" xfId="158"/>
    <cellStyle name="ÅëÈ­ [0]_Sheet1_48-10 주택 건설" xfId="159"/>
    <cellStyle name="AeE­ [0]_Sheet1_48-11 교통 관광 및 정보통신" xfId="160"/>
    <cellStyle name="ÅëÈ­ [0]_Sheet1_48-11 교통 관광 및 정보통신" xfId="161"/>
    <cellStyle name="AeE­ [0]_Sheet1_48-12 보건 및 사회보장" xfId="162"/>
    <cellStyle name="ÅëÈ­ [0]_Sheet1_48-12 보건 및 사회보장" xfId="163"/>
    <cellStyle name="AeE­ [0]_Sheet1_48-13 환경" xfId="164"/>
    <cellStyle name="ÅëÈ­ [0]_Sheet1_48-13 환경" xfId="165"/>
    <cellStyle name="AeE­ [0]_Sheet1_48-14 교육 및 문화" xfId="166"/>
    <cellStyle name="ÅëÈ­ [0]_Sheet1_48-14 교육 및 문화" xfId="167"/>
    <cellStyle name="AeE­ [0]_Sheet1_48-17 공공행정 및 사법" xfId="168"/>
    <cellStyle name="ÅëÈ­ [0]_Sheet1_48-17 공공행정 및 사법" xfId="169"/>
    <cellStyle name="AeE­ [0]_Sheet1_99 재가노인복지시설" xfId="170"/>
    <cellStyle name="ÅëÈ­ [0]_Sheet1_99 재가노인복지시설" xfId="171"/>
    <cellStyle name="AeE­ [0]_Sheet1_99 친환경농산물 인증현황" xfId="172"/>
    <cellStyle name="ÅëÈ­ [0]_Sheet1_99 친환경농산물 인증현황" xfId="173"/>
    <cellStyle name="AeE­ [0]_Sheet1_보건위생정책과" xfId="174"/>
    <cellStyle name="ÅëÈ­ [0]_Sheet1_보건위생정책과" xfId="175"/>
    <cellStyle name="AeE­ [0]_Sheet1_시군구" xfId="176"/>
    <cellStyle name="ÅëÈ­ [0]_Sheet1_시군구" xfId="177"/>
    <cellStyle name="AeE­ [0]_Sheet1_안산시" xfId="178"/>
    <cellStyle name="ÅëÈ­ [0]_Sheet1_안산시" xfId="179"/>
    <cellStyle name="AeE­ [0]_Sheet1_유통업체현황" xfId="180"/>
    <cellStyle name="ÅëÈ­ [0]_Sheet1_유통업체현황" xfId="181"/>
    <cellStyle name="AeE­ [0]_Sheet1_토지정보과(제출)," xfId="182"/>
    <cellStyle name="ÅëÈ­ [0]_Sheet1_토지정보과(제출)," xfId="183"/>
    <cellStyle name="AeE­ [0]_Sheet1_평택시" xfId="184"/>
    <cellStyle name="ÅëÈ­ [0]_Sheet1_평택시" xfId="185"/>
    <cellStyle name="ÅëÈ­_¼ÕÀÍ¿¹»ê" xfId="186"/>
    <cellStyle name="AeE­_¼OAI¿¹≫e" xfId="187"/>
    <cellStyle name="ÅëÈ­_ÀÎ°Çºñ,¿ÜÁÖºñ" xfId="188"/>
    <cellStyle name="AeE­_AI°Cºn,μμ±Þºn" xfId="189"/>
    <cellStyle name="ÅëÈ­_laroux" xfId="190"/>
    <cellStyle name="AeE­_laroux_1" xfId="191"/>
    <cellStyle name="ÅëÈ­_laroux_1" xfId="192"/>
    <cellStyle name="AeE­_laroux_1_45-09 유통 금융 보험 및 기타서비스(97-109)" xfId="193"/>
    <cellStyle name="ÅëÈ­_laroux_1_45-09 유통 금융 보험 및 기타서비스(97-109)" xfId="194"/>
    <cellStyle name="AeE­_laroux_1_46-09 유통 금융 보험 및 기타서비스" xfId="195"/>
    <cellStyle name="ÅëÈ­_laroux_1_46-09 유통 금융 보험 및 기타서비스" xfId="196"/>
    <cellStyle name="AeE­_laroux_1_46-11 교통 관광 및 정보통신" xfId="197"/>
    <cellStyle name="ÅëÈ­_laroux_1_46-11 교통 관광 및 정보통신" xfId="198"/>
    <cellStyle name="AeE­_laroux_1_48-06 농림수산업" xfId="199"/>
    <cellStyle name="ÅëÈ­_laroux_1_48-06 농림수산업" xfId="200"/>
    <cellStyle name="AeE­_laroux_1_48-09 유통 금융 보험 및 기타서비스" xfId="201"/>
    <cellStyle name="ÅëÈ­_laroux_1_48-09 유통 금융 보험 및 기타서비스" xfId="202"/>
    <cellStyle name="AeE­_laroux_1_48-10 주택 건설" xfId="203"/>
    <cellStyle name="ÅëÈ­_laroux_1_48-10 주택 건설" xfId="204"/>
    <cellStyle name="AeE­_laroux_1_48-11 교통 관광 및 정보통신" xfId="205"/>
    <cellStyle name="ÅëÈ­_laroux_1_48-11 교통 관광 및 정보통신" xfId="206"/>
    <cellStyle name="AeE­_laroux_1_48-12 보건 및 사회보장" xfId="207"/>
    <cellStyle name="ÅëÈ­_laroux_1_48-12 보건 및 사회보장" xfId="208"/>
    <cellStyle name="AeE­_laroux_1_48-13 환경" xfId="209"/>
    <cellStyle name="ÅëÈ­_laroux_1_48-13 환경" xfId="210"/>
    <cellStyle name="AeE­_laroux_1_48-14 교육 및 문화" xfId="211"/>
    <cellStyle name="ÅëÈ­_laroux_1_48-14 교육 및 문화" xfId="212"/>
    <cellStyle name="AeE­_laroux_1_48-17 공공행정 및 사법" xfId="213"/>
    <cellStyle name="ÅëÈ­_laroux_1_48-17 공공행정 및 사법" xfId="214"/>
    <cellStyle name="AeE­_laroux_1_99 재가노인복지시설" xfId="215"/>
    <cellStyle name="ÅëÈ­_laroux_1_99 재가노인복지시설" xfId="216"/>
    <cellStyle name="AeE­_laroux_1_99 친환경농산물 인증현황" xfId="217"/>
    <cellStyle name="ÅëÈ­_laroux_1_99 친환경농산물 인증현황" xfId="218"/>
    <cellStyle name="AeE­_laroux_1_보건위생정책과" xfId="219"/>
    <cellStyle name="ÅëÈ­_laroux_1_보건위생정책과" xfId="220"/>
    <cellStyle name="AeE­_laroux_1_시군구" xfId="221"/>
    <cellStyle name="ÅëÈ­_laroux_1_시군구" xfId="222"/>
    <cellStyle name="AeE­_laroux_1_안산시" xfId="223"/>
    <cellStyle name="ÅëÈ­_laroux_1_안산시" xfId="224"/>
    <cellStyle name="AeE­_laroux_1_유통업체현황" xfId="225"/>
    <cellStyle name="ÅëÈ­_laroux_1_유통업체현황" xfId="226"/>
    <cellStyle name="AeE­_laroux_1_토지정보과(제출)," xfId="227"/>
    <cellStyle name="ÅëÈ­_laroux_1_토지정보과(제출)," xfId="228"/>
    <cellStyle name="AeE­_laroux_1_평택시" xfId="229"/>
    <cellStyle name="ÅëÈ­_laroux_1_평택시" xfId="230"/>
    <cellStyle name="AeE­_laroux_2" xfId="231"/>
    <cellStyle name="ÅëÈ­_laroux_2" xfId="232"/>
    <cellStyle name="AeE­_laroux_2_41-06농림16" xfId="233"/>
    <cellStyle name="ÅëÈ­_laroux_2_41-06농림16" xfId="234"/>
    <cellStyle name="AeE­_laroux_2_41-06농림16_45-09 유통 금융 보험 및 기타서비스(97-109)" xfId="235"/>
    <cellStyle name="ÅëÈ­_laroux_2_41-06농림16_45-09 유통 금융 보험 및 기타서비스(97-109)" xfId="236"/>
    <cellStyle name="AeE­_laroux_2_41-06농림16_46-09 유통 금융 보험 및 기타서비스" xfId="237"/>
    <cellStyle name="ÅëÈ­_laroux_2_41-06농림16_46-09 유통 금융 보험 및 기타서비스" xfId="238"/>
    <cellStyle name="AeE­_laroux_2_41-06농림16_46-11 교통 관광 및 정보통신" xfId="239"/>
    <cellStyle name="ÅëÈ­_laroux_2_41-06농림16_46-11 교통 관광 및 정보통신" xfId="240"/>
    <cellStyle name="AeE­_laroux_2_41-06농림16_48-06 농림수산업" xfId="241"/>
    <cellStyle name="ÅëÈ­_laroux_2_41-06농림16_48-06 농림수산업" xfId="242"/>
    <cellStyle name="AeE­_laroux_2_41-06농림16_48-09 유통 금융 보험 및 기타서비스" xfId="243"/>
    <cellStyle name="ÅëÈ­_laroux_2_41-06농림16_48-09 유통 금융 보험 및 기타서비스" xfId="244"/>
    <cellStyle name="AeE­_laroux_2_41-06농림16_48-10 주택 건설" xfId="245"/>
    <cellStyle name="ÅëÈ­_laroux_2_41-06농림16_48-10 주택 건설" xfId="246"/>
    <cellStyle name="AeE­_laroux_2_41-06농림16_48-11 교통 관광 및 정보통신" xfId="247"/>
    <cellStyle name="ÅëÈ­_laroux_2_41-06농림16_48-11 교통 관광 및 정보통신" xfId="248"/>
    <cellStyle name="AeE­_laroux_2_41-06농림16_48-12 보건 및 사회보장" xfId="249"/>
    <cellStyle name="ÅëÈ­_laroux_2_41-06농림16_48-12 보건 및 사회보장" xfId="250"/>
    <cellStyle name="AeE­_laroux_2_41-06농림16_48-13 환경" xfId="251"/>
    <cellStyle name="ÅëÈ­_laroux_2_41-06농림16_48-13 환경" xfId="252"/>
    <cellStyle name="AeE­_laroux_2_41-06농림16_48-14 교육 및 문화" xfId="253"/>
    <cellStyle name="ÅëÈ­_laroux_2_41-06농림16_48-14 교육 및 문화" xfId="254"/>
    <cellStyle name="AeE­_laroux_2_41-06농림16_48-17 공공행정 및 사법" xfId="255"/>
    <cellStyle name="ÅëÈ­_laroux_2_41-06농림16_48-17 공공행정 및 사법" xfId="256"/>
    <cellStyle name="AeE­_laroux_2_41-06농림16_99 재가노인복지시설" xfId="257"/>
    <cellStyle name="ÅëÈ­_laroux_2_41-06농림16_99 재가노인복지시설" xfId="258"/>
    <cellStyle name="AeE­_laroux_2_41-06농림16_99 친환경농산물 인증현황" xfId="259"/>
    <cellStyle name="ÅëÈ­_laroux_2_41-06농림16_99 친환경농산물 인증현황" xfId="260"/>
    <cellStyle name="AeE­_laroux_2_41-06농림16_보건위생정책과" xfId="261"/>
    <cellStyle name="ÅëÈ­_laroux_2_41-06농림16_보건위생정책과" xfId="262"/>
    <cellStyle name="AeE­_laroux_2_41-06농림16_시군구" xfId="263"/>
    <cellStyle name="ÅëÈ­_laroux_2_41-06농림16_시군구" xfId="264"/>
    <cellStyle name="AeE­_laroux_2_41-06농림16_안산시" xfId="265"/>
    <cellStyle name="ÅëÈ­_laroux_2_41-06농림16_안산시" xfId="266"/>
    <cellStyle name="AeE­_laroux_2_41-06농림16_유통업체현황" xfId="267"/>
    <cellStyle name="ÅëÈ­_laroux_2_41-06농림16_유통업체현황" xfId="268"/>
    <cellStyle name="AeE­_laroux_2_41-06농림16_토지정보과(제출)," xfId="269"/>
    <cellStyle name="ÅëÈ­_laroux_2_41-06농림16_토지정보과(제출)," xfId="270"/>
    <cellStyle name="AeE­_laroux_2_41-06농림16_평택시" xfId="271"/>
    <cellStyle name="ÅëÈ­_laroux_2_41-06농림16_평택시" xfId="272"/>
    <cellStyle name="AeE­_laroux_2_41-06농림41" xfId="273"/>
    <cellStyle name="ÅëÈ­_laroux_2_41-06농림41" xfId="274"/>
    <cellStyle name="AeE­_laroux_2_45-09 유통 금융 보험 및 기타서비스(97-109)" xfId="275"/>
    <cellStyle name="ÅëÈ­_laroux_2_45-09 유통 금융 보험 및 기타서비스(97-109)" xfId="276"/>
    <cellStyle name="AeE­_laroux_2_46-09 유통 금융 보험 및 기타서비스" xfId="277"/>
    <cellStyle name="ÅëÈ­_laroux_2_46-09 유통 금융 보험 및 기타서비스" xfId="278"/>
    <cellStyle name="AeE­_laroux_2_46-11 교통 관광 및 정보통신" xfId="279"/>
    <cellStyle name="ÅëÈ­_laroux_2_46-11 교통 관광 및 정보통신" xfId="280"/>
    <cellStyle name="AeE­_laroux_2_48-06 농림수산업" xfId="281"/>
    <cellStyle name="ÅëÈ­_laroux_2_48-06 농림수산업" xfId="282"/>
    <cellStyle name="AeE­_laroux_2_48-09 유통 금융 보험 및 기타서비스" xfId="283"/>
    <cellStyle name="ÅëÈ­_laroux_2_48-09 유통 금융 보험 및 기타서비스" xfId="284"/>
    <cellStyle name="AeE­_laroux_2_48-10 주택 건설" xfId="285"/>
    <cellStyle name="ÅëÈ­_laroux_2_48-10 주택 건설" xfId="286"/>
    <cellStyle name="AeE­_laroux_2_48-11 교통 관광 및 정보통신" xfId="287"/>
    <cellStyle name="ÅëÈ­_laroux_2_48-11 교통 관광 및 정보통신" xfId="288"/>
    <cellStyle name="AeE­_laroux_2_48-12 보건 및 사회보장" xfId="289"/>
    <cellStyle name="ÅëÈ­_laroux_2_48-12 보건 및 사회보장" xfId="290"/>
    <cellStyle name="AeE­_laroux_2_48-13 환경" xfId="291"/>
    <cellStyle name="ÅëÈ­_laroux_2_48-13 환경" xfId="292"/>
    <cellStyle name="AeE­_laroux_2_48-14 교육 및 문화" xfId="293"/>
    <cellStyle name="ÅëÈ­_laroux_2_48-14 교육 및 문화" xfId="294"/>
    <cellStyle name="AeE­_laroux_2_48-17 공공행정 및 사법" xfId="295"/>
    <cellStyle name="ÅëÈ­_laroux_2_48-17 공공행정 및 사법" xfId="296"/>
    <cellStyle name="AeE­_laroux_2_99 재가노인복지시설" xfId="297"/>
    <cellStyle name="ÅëÈ­_laroux_2_99 재가노인복지시설" xfId="298"/>
    <cellStyle name="AeE­_laroux_2_99 친환경농산물 인증현황" xfId="299"/>
    <cellStyle name="ÅëÈ­_laroux_2_99 친환경농산물 인증현황" xfId="300"/>
    <cellStyle name="AeE­_laroux_2_보건위생정책과" xfId="301"/>
    <cellStyle name="ÅëÈ­_laroux_2_보건위생정책과" xfId="302"/>
    <cellStyle name="AeE­_laroux_2_시군구" xfId="303"/>
    <cellStyle name="ÅëÈ­_laroux_2_시군구" xfId="304"/>
    <cellStyle name="AeE­_laroux_2_안산시" xfId="305"/>
    <cellStyle name="ÅëÈ­_laroux_2_안산시" xfId="306"/>
    <cellStyle name="AeE­_laroux_2_유통업체현황" xfId="307"/>
    <cellStyle name="ÅëÈ­_laroux_2_유통업체현황" xfId="308"/>
    <cellStyle name="AeE­_laroux_2_토지정보과(제출)," xfId="309"/>
    <cellStyle name="ÅëÈ­_laroux_2_토지정보과(제출)," xfId="310"/>
    <cellStyle name="AeE­_laroux_2_평택시" xfId="311"/>
    <cellStyle name="ÅëÈ­_laroux_2_평택시" xfId="312"/>
    <cellStyle name="AeE­_Sheet1" xfId="313"/>
    <cellStyle name="ÅëÈ­_Sheet1" xfId="314"/>
    <cellStyle name="AeE­_Sheet1_41-06농림16" xfId="315"/>
    <cellStyle name="ÅëÈ­_Sheet1_41-06농림16" xfId="316"/>
    <cellStyle name="AeE­_Sheet1_41-06농림16_45-09 유통 금융 보험 및 기타서비스(97-109)" xfId="317"/>
    <cellStyle name="ÅëÈ­_Sheet1_41-06농림16_45-09 유통 금융 보험 및 기타서비스(97-109)" xfId="318"/>
    <cellStyle name="AeE­_Sheet1_41-06농림16_46-09 유통 금융 보험 및 기타서비스" xfId="319"/>
    <cellStyle name="ÅëÈ­_Sheet1_41-06농림16_46-09 유통 금융 보험 및 기타서비스" xfId="320"/>
    <cellStyle name="AeE­_Sheet1_41-06농림16_46-11 교통 관광 및 정보통신" xfId="321"/>
    <cellStyle name="ÅëÈ­_Sheet1_41-06농림16_46-11 교통 관광 및 정보통신" xfId="322"/>
    <cellStyle name="AeE­_Sheet1_41-06농림16_48-06 농림수산업" xfId="323"/>
    <cellStyle name="ÅëÈ­_Sheet1_41-06농림16_48-06 농림수산업" xfId="324"/>
    <cellStyle name="AeE­_Sheet1_41-06농림16_48-09 유통 금융 보험 및 기타서비스" xfId="325"/>
    <cellStyle name="ÅëÈ­_Sheet1_41-06농림16_48-09 유통 금융 보험 및 기타서비스" xfId="326"/>
    <cellStyle name="AeE­_Sheet1_41-06농림16_48-10 주택 건설" xfId="327"/>
    <cellStyle name="ÅëÈ­_Sheet1_41-06농림16_48-10 주택 건설" xfId="328"/>
    <cellStyle name="AeE­_Sheet1_41-06농림16_48-11 교통 관광 및 정보통신" xfId="329"/>
    <cellStyle name="ÅëÈ­_Sheet1_41-06농림16_48-11 교통 관광 및 정보통신" xfId="330"/>
    <cellStyle name="AeE­_Sheet1_41-06농림16_48-12 보건 및 사회보장" xfId="331"/>
    <cellStyle name="ÅëÈ­_Sheet1_41-06농림16_48-12 보건 및 사회보장" xfId="332"/>
    <cellStyle name="AeE­_Sheet1_41-06농림16_48-13 환경" xfId="333"/>
    <cellStyle name="ÅëÈ­_Sheet1_41-06농림16_48-13 환경" xfId="334"/>
    <cellStyle name="AeE­_Sheet1_41-06농림16_48-14 교육 및 문화" xfId="335"/>
    <cellStyle name="ÅëÈ­_Sheet1_41-06농림16_48-14 교육 및 문화" xfId="336"/>
    <cellStyle name="AeE­_Sheet1_41-06농림16_48-17 공공행정 및 사법" xfId="337"/>
    <cellStyle name="ÅëÈ­_Sheet1_41-06농림16_48-17 공공행정 및 사법" xfId="338"/>
    <cellStyle name="AeE­_Sheet1_41-06농림16_99 재가노인복지시설" xfId="339"/>
    <cellStyle name="ÅëÈ­_Sheet1_41-06농림16_99 재가노인복지시설" xfId="340"/>
    <cellStyle name="AeE­_Sheet1_41-06농림16_99 친환경농산물 인증현황" xfId="341"/>
    <cellStyle name="ÅëÈ­_Sheet1_41-06농림16_99 친환경농산물 인증현황" xfId="342"/>
    <cellStyle name="AeE­_Sheet1_41-06농림16_보건위생정책과" xfId="343"/>
    <cellStyle name="ÅëÈ­_Sheet1_41-06농림16_보건위생정책과" xfId="344"/>
    <cellStyle name="AeE­_Sheet1_41-06농림16_시군구" xfId="345"/>
    <cellStyle name="ÅëÈ­_Sheet1_41-06농림16_시군구" xfId="346"/>
    <cellStyle name="AeE­_Sheet1_41-06농림16_안산시" xfId="347"/>
    <cellStyle name="ÅëÈ­_Sheet1_41-06농림16_안산시" xfId="348"/>
    <cellStyle name="AeE­_Sheet1_41-06농림16_유통업체현황" xfId="349"/>
    <cellStyle name="ÅëÈ­_Sheet1_41-06농림16_유통업체현황" xfId="350"/>
    <cellStyle name="AeE­_Sheet1_41-06농림16_토지정보과(제출)," xfId="351"/>
    <cellStyle name="ÅëÈ­_Sheet1_41-06농림16_토지정보과(제출)," xfId="352"/>
    <cellStyle name="AeE­_Sheet1_41-06농림16_평택시" xfId="353"/>
    <cellStyle name="ÅëÈ­_Sheet1_41-06농림16_평택시" xfId="354"/>
    <cellStyle name="AeE­_Sheet1_41-06농림41" xfId="355"/>
    <cellStyle name="ÅëÈ­_Sheet1_41-06농림41" xfId="356"/>
    <cellStyle name="AeE­_Sheet1_45-09 유통 금융 보험 및 기타서비스(97-109)" xfId="357"/>
    <cellStyle name="ÅëÈ­_Sheet1_45-09 유통 금융 보험 및 기타서비스(97-109)" xfId="358"/>
    <cellStyle name="AeE­_Sheet1_46-09 유통 금융 보험 및 기타서비스" xfId="359"/>
    <cellStyle name="ÅëÈ­_Sheet1_46-09 유통 금융 보험 및 기타서비스" xfId="360"/>
    <cellStyle name="AeE­_Sheet1_46-11 교통 관광 및 정보통신" xfId="361"/>
    <cellStyle name="ÅëÈ­_Sheet1_46-11 교통 관광 및 정보통신" xfId="362"/>
    <cellStyle name="AeE­_Sheet1_48-06 농림수산업" xfId="363"/>
    <cellStyle name="ÅëÈ­_Sheet1_48-06 농림수산업" xfId="364"/>
    <cellStyle name="AeE­_Sheet1_48-09 유통 금융 보험 및 기타서비스" xfId="365"/>
    <cellStyle name="ÅëÈ­_Sheet1_48-09 유통 금융 보험 및 기타서비스" xfId="366"/>
    <cellStyle name="AeE­_Sheet1_48-10 주택 건설" xfId="367"/>
    <cellStyle name="ÅëÈ­_Sheet1_48-10 주택 건설" xfId="368"/>
    <cellStyle name="AeE­_Sheet1_48-11 교통 관광 및 정보통신" xfId="369"/>
    <cellStyle name="ÅëÈ­_Sheet1_48-11 교통 관광 및 정보통신" xfId="370"/>
    <cellStyle name="AeE­_Sheet1_48-12 보건 및 사회보장" xfId="371"/>
    <cellStyle name="ÅëÈ­_Sheet1_48-12 보건 및 사회보장" xfId="372"/>
    <cellStyle name="AeE­_Sheet1_48-13 환경" xfId="373"/>
    <cellStyle name="ÅëÈ­_Sheet1_48-13 환경" xfId="374"/>
    <cellStyle name="AeE­_Sheet1_48-14 교육 및 문화" xfId="375"/>
    <cellStyle name="ÅëÈ­_Sheet1_48-14 교육 및 문화" xfId="376"/>
    <cellStyle name="AeE­_Sheet1_48-17 공공행정 및 사법" xfId="377"/>
    <cellStyle name="ÅëÈ­_Sheet1_48-17 공공행정 및 사법" xfId="378"/>
    <cellStyle name="AeE­_Sheet1_99 재가노인복지시설" xfId="379"/>
    <cellStyle name="ÅëÈ­_Sheet1_99 재가노인복지시설" xfId="380"/>
    <cellStyle name="AeE­_Sheet1_99 친환경농산물 인증현황" xfId="381"/>
    <cellStyle name="ÅëÈ­_Sheet1_99 친환경농산물 인증현황" xfId="382"/>
    <cellStyle name="AeE­_Sheet1_보건위생정책과" xfId="383"/>
    <cellStyle name="ÅëÈ­_Sheet1_보건위생정책과" xfId="384"/>
    <cellStyle name="AeE­_Sheet1_시군구" xfId="385"/>
    <cellStyle name="ÅëÈ­_Sheet1_시군구" xfId="386"/>
    <cellStyle name="AeE­_Sheet1_안산시" xfId="387"/>
    <cellStyle name="ÅëÈ­_Sheet1_안산시" xfId="388"/>
    <cellStyle name="AeE­_Sheet1_유통업체현황" xfId="389"/>
    <cellStyle name="ÅëÈ­_Sheet1_유통업체현황" xfId="390"/>
    <cellStyle name="AeE­_Sheet1_토지정보과(제출)," xfId="391"/>
    <cellStyle name="ÅëÈ­_Sheet1_토지정보과(제출)," xfId="392"/>
    <cellStyle name="AeE­_Sheet1_평택시" xfId="393"/>
    <cellStyle name="ÅëÈ­_Sheet1_평택시" xfId="394"/>
    <cellStyle name="ÄÞ¸¶ [0]_¼ÕÀÍ¿¹»ê" xfId="395"/>
    <cellStyle name="AÞ¸¶ [0]_¼OAI¿¹≫e" xfId="396"/>
    <cellStyle name="ÄÞ¸¶ [0]_ÀÎ°Çºñ,¿ÜÁÖºñ" xfId="397"/>
    <cellStyle name="AÞ¸¶ [0]_AI°Cºn,μμ±Þºn" xfId="398"/>
    <cellStyle name="ÄÞ¸¶ [0]_laroux" xfId="399"/>
    <cellStyle name="AÞ¸¶ [0]_laroux_1" xfId="400"/>
    <cellStyle name="ÄÞ¸¶ [0]_laroux_1" xfId="401"/>
    <cellStyle name="AÞ¸¶ [0]_Sheet1" xfId="402"/>
    <cellStyle name="ÄÞ¸¶ [0]_Sheet1" xfId="403"/>
    <cellStyle name="AÞ¸¶ [0]_Sheet1_45-09 유통 금융 보험 및 기타서비스(97-109)" xfId="404"/>
    <cellStyle name="ÄÞ¸¶ [0]_Sheet1_45-09 유통 금융 보험 및 기타서비스(97-109)" xfId="405"/>
    <cellStyle name="AÞ¸¶ [0]_Sheet1_46-09 유통 금융 보험 및 기타서비스" xfId="406"/>
    <cellStyle name="ÄÞ¸¶ [0]_Sheet1_46-09 유통 금융 보험 및 기타서비스" xfId="407"/>
    <cellStyle name="AÞ¸¶ [0]_Sheet1_46-11 교통 관광 및 정보통신" xfId="408"/>
    <cellStyle name="ÄÞ¸¶ [0]_Sheet1_46-11 교통 관광 및 정보통신" xfId="409"/>
    <cellStyle name="AÞ¸¶ [0]_Sheet1_48-06 농림수산업" xfId="410"/>
    <cellStyle name="ÄÞ¸¶ [0]_Sheet1_48-06 농림수산업" xfId="411"/>
    <cellStyle name="AÞ¸¶ [0]_Sheet1_48-09 유통 금융 보험 및 기타서비스" xfId="412"/>
    <cellStyle name="ÄÞ¸¶ [0]_Sheet1_48-09 유통 금융 보험 및 기타서비스" xfId="413"/>
    <cellStyle name="AÞ¸¶ [0]_Sheet1_48-10 주택 건설" xfId="414"/>
    <cellStyle name="ÄÞ¸¶ [0]_Sheet1_48-10 주택 건설" xfId="415"/>
    <cellStyle name="AÞ¸¶ [0]_Sheet1_48-11 교통 관광 및 정보통신" xfId="416"/>
    <cellStyle name="ÄÞ¸¶ [0]_Sheet1_48-11 교통 관광 및 정보통신" xfId="417"/>
    <cellStyle name="AÞ¸¶ [0]_Sheet1_48-12 보건 및 사회보장" xfId="418"/>
    <cellStyle name="ÄÞ¸¶ [0]_Sheet1_48-12 보건 및 사회보장" xfId="419"/>
    <cellStyle name="AÞ¸¶ [0]_Sheet1_48-13 환경" xfId="420"/>
    <cellStyle name="ÄÞ¸¶ [0]_Sheet1_48-13 환경" xfId="421"/>
    <cellStyle name="AÞ¸¶ [0]_Sheet1_48-14 교육 및 문화" xfId="422"/>
    <cellStyle name="ÄÞ¸¶ [0]_Sheet1_48-14 교육 및 문화" xfId="423"/>
    <cellStyle name="AÞ¸¶ [0]_Sheet1_48-17 공공행정 및 사법" xfId="424"/>
    <cellStyle name="ÄÞ¸¶ [0]_Sheet1_48-17 공공행정 및 사법" xfId="425"/>
    <cellStyle name="AÞ¸¶ [0]_Sheet1_99 재가노인복지시설" xfId="426"/>
    <cellStyle name="ÄÞ¸¶ [0]_Sheet1_99 재가노인복지시설" xfId="427"/>
    <cellStyle name="AÞ¸¶ [0]_Sheet1_99 친환경농산물 인증현황" xfId="428"/>
    <cellStyle name="ÄÞ¸¶ [0]_Sheet1_99 친환경농산물 인증현황" xfId="429"/>
    <cellStyle name="AÞ¸¶ [0]_Sheet1_보건위생정책과" xfId="430"/>
    <cellStyle name="ÄÞ¸¶ [0]_Sheet1_보건위생정책과" xfId="431"/>
    <cellStyle name="AÞ¸¶ [0]_Sheet1_시군구" xfId="432"/>
    <cellStyle name="ÄÞ¸¶ [0]_Sheet1_시군구" xfId="433"/>
    <cellStyle name="AÞ¸¶ [0]_Sheet1_안산시" xfId="434"/>
    <cellStyle name="ÄÞ¸¶ [0]_Sheet1_안산시" xfId="435"/>
    <cellStyle name="AÞ¸¶ [0]_Sheet1_유통업체현황" xfId="436"/>
    <cellStyle name="ÄÞ¸¶ [0]_Sheet1_유통업체현황" xfId="437"/>
    <cellStyle name="AÞ¸¶ [0]_Sheet1_토지정보과(제출)," xfId="438"/>
    <cellStyle name="ÄÞ¸¶ [0]_Sheet1_토지정보과(제출)," xfId="439"/>
    <cellStyle name="AÞ¸¶ [0]_Sheet1_평택시" xfId="440"/>
    <cellStyle name="ÄÞ¸¶ [0]_Sheet1_평택시" xfId="441"/>
    <cellStyle name="ÄÞ¸¶_¼ÕÀÍ¿¹»ê" xfId="442"/>
    <cellStyle name="AÞ¸¶_¼OAI¿¹≫e" xfId="443"/>
    <cellStyle name="ÄÞ¸¶_ÀÎ°Çºñ,¿ÜÁÖºñ" xfId="444"/>
    <cellStyle name="AÞ¸¶_AI°Cºn,μμ±Þºn" xfId="445"/>
    <cellStyle name="ÄÞ¸¶_laroux" xfId="446"/>
    <cellStyle name="AÞ¸¶_laroux_1" xfId="447"/>
    <cellStyle name="ÄÞ¸¶_laroux_1" xfId="448"/>
    <cellStyle name="AÞ¸¶_Sheet1" xfId="449"/>
    <cellStyle name="ÄÞ¸¶_Sheet1" xfId="450"/>
    <cellStyle name="AÞ¸¶_Sheet1_41-06농림16" xfId="451"/>
    <cellStyle name="ÄÞ¸¶_Sheet1_41-06농림16" xfId="452"/>
    <cellStyle name="AÞ¸¶_Sheet1_41-06농림16_45-09 유통 금융 보험 및 기타서비스(97-109)" xfId="453"/>
    <cellStyle name="ÄÞ¸¶_Sheet1_41-06농림16_45-09 유통 금융 보험 및 기타서비스(97-109)" xfId="454"/>
    <cellStyle name="AÞ¸¶_Sheet1_41-06농림16_46-09 유통 금융 보험 및 기타서비스" xfId="455"/>
    <cellStyle name="ÄÞ¸¶_Sheet1_41-06농림16_46-09 유통 금융 보험 및 기타서비스" xfId="456"/>
    <cellStyle name="AÞ¸¶_Sheet1_41-06농림16_46-11 교통 관광 및 정보통신" xfId="457"/>
    <cellStyle name="ÄÞ¸¶_Sheet1_41-06농림16_46-11 교통 관광 및 정보통신" xfId="458"/>
    <cellStyle name="AÞ¸¶_Sheet1_41-06농림16_48-06 농림수산업" xfId="459"/>
    <cellStyle name="ÄÞ¸¶_Sheet1_41-06농림16_48-06 농림수산업" xfId="460"/>
    <cellStyle name="AÞ¸¶_Sheet1_41-06농림16_48-09 유통 금융 보험 및 기타서비스" xfId="461"/>
    <cellStyle name="ÄÞ¸¶_Sheet1_41-06농림16_48-09 유통 금융 보험 및 기타서비스" xfId="462"/>
    <cellStyle name="AÞ¸¶_Sheet1_41-06농림16_48-10 주택 건설" xfId="463"/>
    <cellStyle name="ÄÞ¸¶_Sheet1_41-06농림16_48-10 주택 건설" xfId="464"/>
    <cellStyle name="AÞ¸¶_Sheet1_41-06농림16_48-11 교통 관광 및 정보통신" xfId="465"/>
    <cellStyle name="ÄÞ¸¶_Sheet1_41-06농림16_48-11 교통 관광 및 정보통신" xfId="466"/>
    <cellStyle name="AÞ¸¶_Sheet1_41-06농림16_48-12 보건 및 사회보장" xfId="467"/>
    <cellStyle name="ÄÞ¸¶_Sheet1_41-06농림16_48-12 보건 및 사회보장" xfId="468"/>
    <cellStyle name="AÞ¸¶_Sheet1_41-06농림16_48-13 환경" xfId="469"/>
    <cellStyle name="ÄÞ¸¶_Sheet1_41-06농림16_48-13 환경" xfId="470"/>
    <cellStyle name="AÞ¸¶_Sheet1_41-06농림16_48-14 교육 및 문화" xfId="471"/>
    <cellStyle name="ÄÞ¸¶_Sheet1_41-06농림16_48-14 교육 및 문화" xfId="472"/>
    <cellStyle name="AÞ¸¶_Sheet1_41-06농림16_48-17 공공행정 및 사법" xfId="473"/>
    <cellStyle name="ÄÞ¸¶_Sheet1_41-06농림16_48-17 공공행정 및 사법" xfId="474"/>
    <cellStyle name="AÞ¸¶_Sheet1_41-06농림16_99 재가노인복지시설" xfId="475"/>
    <cellStyle name="ÄÞ¸¶_Sheet1_41-06농림16_99 재가노인복지시설" xfId="476"/>
    <cellStyle name="AÞ¸¶_Sheet1_41-06농림16_99 친환경농산물 인증현황" xfId="477"/>
    <cellStyle name="ÄÞ¸¶_Sheet1_41-06농림16_99 친환경농산물 인증현황" xfId="478"/>
    <cellStyle name="AÞ¸¶_Sheet1_41-06농림16_보건위생정책과" xfId="479"/>
    <cellStyle name="ÄÞ¸¶_Sheet1_41-06농림16_보건위생정책과" xfId="480"/>
    <cellStyle name="AÞ¸¶_Sheet1_41-06농림16_시군구" xfId="481"/>
    <cellStyle name="ÄÞ¸¶_Sheet1_41-06농림16_시군구" xfId="482"/>
    <cellStyle name="AÞ¸¶_Sheet1_41-06농림16_안산시" xfId="483"/>
    <cellStyle name="ÄÞ¸¶_Sheet1_41-06농림16_안산시" xfId="484"/>
    <cellStyle name="AÞ¸¶_Sheet1_41-06농림16_유통업체현황" xfId="485"/>
    <cellStyle name="ÄÞ¸¶_Sheet1_41-06농림16_유통업체현황" xfId="486"/>
    <cellStyle name="AÞ¸¶_Sheet1_41-06농림16_토지정보과(제출)," xfId="487"/>
    <cellStyle name="ÄÞ¸¶_Sheet1_41-06농림16_토지정보과(제출)," xfId="488"/>
    <cellStyle name="AÞ¸¶_Sheet1_41-06농림16_평택시" xfId="489"/>
    <cellStyle name="ÄÞ¸¶_Sheet1_41-06농림16_평택시" xfId="490"/>
    <cellStyle name="AÞ¸¶_Sheet1_41-06농림41" xfId="491"/>
    <cellStyle name="ÄÞ¸¶_Sheet1_41-06농림41" xfId="492"/>
    <cellStyle name="AÞ¸¶_Sheet1_45-09 유통 금융 보험 및 기타서비스(97-109)" xfId="493"/>
    <cellStyle name="ÄÞ¸¶_Sheet1_45-09 유통 금융 보험 및 기타서비스(97-109)" xfId="494"/>
    <cellStyle name="AÞ¸¶_Sheet1_46-09 유통 금융 보험 및 기타서비스" xfId="495"/>
    <cellStyle name="ÄÞ¸¶_Sheet1_46-09 유통 금융 보험 및 기타서비스" xfId="496"/>
    <cellStyle name="AÞ¸¶_Sheet1_46-11 교통 관광 및 정보통신" xfId="497"/>
    <cellStyle name="ÄÞ¸¶_Sheet1_46-11 교통 관광 및 정보통신" xfId="498"/>
    <cellStyle name="AÞ¸¶_Sheet1_48-06 농림수산업" xfId="499"/>
    <cellStyle name="ÄÞ¸¶_Sheet1_48-06 농림수산업" xfId="500"/>
    <cellStyle name="AÞ¸¶_Sheet1_48-09 유통 금융 보험 및 기타서비스" xfId="501"/>
    <cellStyle name="ÄÞ¸¶_Sheet1_48-09 유통 금융 보험 및 기타서비스" xfId="502"/>
    <cellStyle name="AÞ¸¶_Sheet1_48-10 주택 건설" xfId="503"/>
    <cellStyle name="ÄÞ¸¶_Sheet1_48-10 주택 건설" xfId="504"/>
    <cellStyle name="AÞ¸¶_Sheet1_48-11 교통 관광 및 정보통신" xfId="505"/>
    <cellStyle name="ÄÞ¸¶_Sheet1_48-11 교통 관광 및 정보통신" xfId="506"/>
    <cellStyle name="AÞ¸¶_Sheet1_48-12 보건 및 사회보장" xfId="507"/>
    <cellStyle name="ÄÞ¸¶_Sheet1_48-12 보건 및 사회보장" xfId="508"/>
    <cellStyle name="AÞ¸¶_Sheet1_48-13 환경" xfId="509"/>
    <cellStyle name="ÄÞ¸¶_Sheet1_48-13 환경" xfId="510"/>
    <cellStyle name="AÞ¸¶_Sheet1_48-14 교육 및 문화" xfId="511"/>
    <cellStyle name="ÄÞ¸¶_Sheet1_48-14 교육 및 문화" xfId="512"/>
    <cellStyle name="AÞ¸¶_Sheet1_48-17 공공행정 및 사법" xfId="513"/>
    <cellStyle name="ÄÞ¸¶_Sheet1_48-17 공공행정 및 사법" xfId="514"/>
    <cellStyle name="AÞ¸¶_Sheet1_99 재가노인복지시설" xfId="515"/>
    <cellStyle name="ÄÞ¸¶_Sheet1_99 재가노인복지시설" xfId="516"/>
    <cellStyle name="AÞ¸¶_Sheet1_99 친환경농산물 인증현황" xfId="517"/>
    <cellStyle name="ÄÞ¸¶_Sheet1_99 친환경농산물 인증현황" xfId="518"/>
    <cellStyle name="AÞ¸¶_Sheet1_보건위생정책과" xfId="519"/>
    <cellStyle name="ÄÞ¸¶_Sheet1_보건위생정책과" xfId="520"/>
    <cellStyle name="AÞ¸¶_Sheet1_시군구" xfId="521"/>
    <cellStyle name="ÄÞ¸¶_Sheet1_시군구" xfId="522"/>
    <cellStyle name="AÞ¸¶_Sheet1_안산시" xfId="523"/>
    <cellStyle name="ÄÞ¸¶_Sheet1_안산시" xfId="524"/>
    <cellStyle name="AÞ¸¶_Sheet1_유통업체현황" xfId="525"/>
    <cellStyle name="ÄÞ¸¶_Sheet1_유통업체현황" xfId="526"/>
    <cellStyle name="AÞ¸¶_Sheet1_토지정보과(제출)," xfId="527"/>
    <cellStyle name="ÄÞ¸¶_Sheet1_토지정보과(제출)," xfId="528"/>
    <cellStyle name="AÞ¸¶_Sheet1_평택시" xfId="529"/>
    <cellStyle name="ÄÞ¸¶_Sheet1_평택시" xfId="530"/>
    <cellStyle name="C￥AØ_¿μ¾÷CoE² " xfId="531"/>
    <cellStyle name="Ç¥ÁØ_¼ÕÀÍ¿¹»ê" xfId="532"/>
    <cellStyle name="C￥AØ_¼OAI¿¹≫e" xfId="533"/>
    <cellStyle name="Ç¥ÁØ_ÀÎ°Çºñ,¿ÜÁÖºñ" xfId="534"/>
    <cellStyle name="C￥AØ_AI°Cºn,μμ±Þºn" xfId="535"/>
    <cellStyle name="Ç¥ÁØ_laroux" xfId="536"/>
    <cellStyle name="C￥AØ_laroux_1" xfId="537"/>
    <cellStyle name="Ç¥ÁØ_laroux_1" xfId="538"/>
    <cellStyle name="C￥AØ_laroux_1_Sheet1" xfId="539"/>
    <cellStyle name="Ç¥ÁØ_laroux_1_Sheet1" xfId="540"/>
    <cellStyle name="C￥AØ_laroux_2" xfId="541"/>
    <cellStyle name="Ç¥ÁØ_laroux_2" xfId="542"/>
    <cellStyle name="C￥AØ_laroux_2_Sheet1" xfId="543"/>
    <cellStyle name="Ç¥ÁØ_laroux_2_Sheet1" xfId="544"/>
    <cellStyle name="C￥AØ_laroux_3" xfId="545"/>
    <cellStyle name="Ç¥ÁØ_laroux_3" xfId="546"/>
    <cellStyle name="C￥AØ_laroux_4" xfId="547"/>
    <cellStyle name="Ç¥ÁØ_laroux_4" xfId="548"/>
    <cellStyle name="C￥AØ_laroux_Sheet1" xfId="549"/>
    <cellStyle name="Ç¥ÁØ_laroux_Sheet1" xfId="550"/>
    <cellStyle name="C￥AØ_Sheet1" xfId="551"/>
    <cellStyle name="Ç¥ÁØ_Sheet1" xfId="552"/>
    <cellStyle name="Date" xfId="554"/>
    <cellStyle name="Fixed" xfId="555"/>
    <cellStyle name="Header1" xfId="556"/>
    <cellStyle name="Header2" xfId="557"/>
    <cellStyle name="HEADING1" xfId="558"/>
    <cellStyle name="HEADING2" xfId="559"/>
    <cellStyle name="Total" xfId="561"/>
    <cellStyle name="강조색1 2" xfId="562"/>
    <cellStyle name="강조색2 2" xfId="563"/>
    <cellStyle name="강조색3 2" xfId="564"/>
    <cellStyle name="강조색4 2" xfId="565"/>
    <cellStyle name="강조색5 2" xfId="566"/>
    <cellStyle name="강조색6 2" xfId="567"/>
    <cellStyle name="경고문 2" xfId="568"/>
    <cellStyle name="계산 2" xfId="569"/>
    <cellStyle name="나쁨 2" xfId="570"/>
    <cellStyle name="메모 2" xfId="571"/>
    <cellStyle name="백분율" xfId="560" builtinId="5"/>
    <cellStyle name="보통 2" xfId="572"/>
    <cellStyle name="뷭?_BOOKSHIP" xfId="573"/>
    <cellStyle name="설명 텍스트 2" xfId="574"/>
    <cellStyle name="셀 확인 2" xfId="575"/>
    <cellStyle name="쉼표 [0]" xfId="553" builtinId="6"/>
    <cellStyle name="쉼표 [0] 15" xfId="576"/>
    <cellStyle name="쉼표 [0] 2" xfId="577"/>
    <cellStyle name="쉼표 [0] 2 15" xfId="578"/>
    <cellStyle name="쉼표 [0] 2 5" xfId="579"/>
    <cellStyle name="쉼표 [0] 3" xfId="580"/>
    <cellStyle name="쉼표 [0] 4" xfId="581"/>
    <cellStyle name="쉼표 [0] 9" xfId="582"/>
    <cellStyle name="쉼표 [0]_15재정" xfId="583"/>
    <cellStyle name="스타일 1" xfId="584"/>
    <cellStyle name="연결된 셀 2" xfId="585"/>
    <cellStyle name="요약" xfId="613" builtinId="25" hidden="1"/>
    <cellStyle name="요약 2" xfId="586"/>
    <cellStyle name="입력 2" xfId="587"/>
    <cellStyle name="제목 1 2" xfId="588"/>
    <cellStyle name="제목 2 2" xfId="589"/>
    <cellStyle name="제목 3 2" xfId="590"/>
    <cellStyle name="제목 4 2" xfId="591"/>
    <cellStyle name="제목 5" xfId="592"/>
    <cellStyle name="좋음 2" xfId="593"/>
    <cellStyle name="출력 2" xfId="594"/>
    <cellStyle name="콤마 [0]_★41-18전국" xfId="595"/>
    <cellStyle name="콤마 [0]_해안선및도서" xfId="596"/>
    <cellStyle name="콤마_★41-18전국" xfId="597"/>
    <cellStyle name="표준" xfId="0" builtinId="0"/>
    <cellStyle name="표준 2" xfId="598"/>
    <cellStyle name="표준 2 9" xfId="599"/>
    <cellStyle name="표준 3" xfId="600"/>
    <cellStyle name="표준 3 2" xfId="601"/>
    <cellStyle name="표준 3 7" xfId="602"/>
    <cellStyle name="표준 362 5" xfId="603"/>
    <cellStyle name="표준 362 5 2" xfId="604"/>
    <cellStyle name="표준 362 5 2 3" xfId="605"/>
    <cellStyle name="표준 4" xfId="606"/>
    <cellStyle name="표준 5" xfId="607"/>
    <cellStyle name="표준_14교육21" xfId="608"/>
    <cellStyle name="표준_15재정" xfId="609"/>
    <cellStyle name="표준_48-15 재정" xfId="610"/>
    <cellStyle name="표준_50-15 재정" xfId="611"/>
    <cellStyle name="표준_주민등록관련" xfId="6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서울청"/>
      <sheetName val="이직현황"/>
      <sheetName val="이직자명단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_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10월"/>
      <sheetName val="11월"/>
      <sheetName val="12월"/>
      <sheetName val="foxz"/>
      <sheetName val="8-31"/>
      <sheetName val="8-31(2)"/>
      <sheetName val="8-31(3)"/>
      <sheetName val="8-31(4)"/>
      <sheetName val="8-31(5)"/>
      <sheetName val="9-1"/>
      <sheetName val="9-23"/>
      <sheetName val="9-23(2)"/>
      <sheetName val="9-29(월말)"/>
      <sheetName val="9-29(공병)"/>
      <sheetName val="9-30"/>
      <sheetName val="pldt"/>
      <sheetName val="부대원명부(간부)"/>
      <sheetName val="Sheet2"/>
      <sheetName val="부대원명부(병)"/>
      <sheetName val="부대현황"/>
      <sheetName val="휴가급지"/>
      <sheetName val="군사특기"/>
      <sheetName val="계급별현황"/>
      <sheetName val="계급별현황 (2)"/>
      <sheetName val="처부별현황"/>
      <sheetName val="병휴가가넹"/>
      <sheetName val="Sheet1"/>
      <sheetName val="간부휴가가넹"/>
      <sheetName val="전역자"/>
      <sheetName val="아프냐"/>
      <sheetName val=""/>
      <sheetName val="신병100일위로휴가기간"/>
      <sheetName val="위로,청원휴가현황"/>
      <sheetName val="위로,청원휴가기간"/>
      <sheetName val="정기휴가현황"/>
      <sheetName val="연명부"/>
      <sheetName val="Sheet3"/>
      <sheetName val="07-29기 공개모집병 "/>
      <sheetName val="기초공"/>
      <sheetName val="기둥(원형)"/>
      <sheetName val="sugu95"/>
      <sheetName val="KMPTO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䑔MO도표"/>
      <sheetName val="BID"/>
      <sheetName val="휴가비,급량비"/>
      <sheetName val="I.설계조건"/>
      <sheetName val="교각계산"/>
      <sheetName val="부속동"/>
      <sheetName val="수량산출서"/>
      <sheetName val="총_"/>
      <sheetName val="재집"/>
      <sheetName val="직재"/>
      <sheetName val="_견적서1"/>
      <sheetName val="03년도_계획"/>
      <sheetName val="전년_대비"/>
      <sheetName val="30단(손보)_(2)"/>
      <sheetName val="방포사(손보)_(2)"/>
      <sheetName val="XL4Poppy_(2)"/>
      <sheetName val="XL4Poppy_(3)"/>
      <sheetName val="장기투자_계획및_예산"/>
      <sheetName val="장기투자_계획_항목별_내용"/>
      <sheetName val="4급_지로"/>
      <sheetName val="계급별현황_(2)"/>
      <sheetName val="07-29기_공개모집병_"/>
      <sheetName val="I_설계조건"/>
      <sheetName val="시약관리"/>
      <sheetName val="LEAD SHEET (K상각후회수율)"/>
      <sheetName val="forecasted_BS"/>
      <sheetName val="forecasted_IS"/>
      <sheetName val="_견적서2"/>
      <sheetName val="03년도_계획1"/>
      <sheetName val="전년_대비1"/>
      <sheetName val="30단(손보)_(2)1"/>
      <sheetName val="방포사(손보)_(2)1"/>
      <sheetName val="XL4Poppy_(2)1"/>
      <sheetName val="XL4Poppy_(3)1"/>
      <sheetName val="장기투자_계획및_예산1"/>
      <sheetName val="장기투자_계획_항목별_내용1"/>
      <sheetName val="4급_지로1"/>
      <sheetName val="계급별현황_(2)1"/>
      <sheetName val="07-29기_공개모집병_1"/>
      <sheetName val="I_설계조건1"/>
      <sheetName val="LEAD_SHEET_(K상각후회수율)"/>
      <sheetName val="일위대가"/>
      <sheetName val="Customer Databas"/>
      <sheetName val="공사개요"/>
      <sheetName val="118.세금과공과"/>
      <sheetName val="FRT_O"/>
      <sheetName val="FAB_I"/>
      <sheetName val="MC총괄표"/>
      <sheetName val="Assumptions"/>
      <sheetName val="소비자가"/>
      <sheetName val="ins"/>
      <sheetName val="재공수합"/>
      <sheetName val="2002년요약"/>
      <sheetName val="관계주식"/>
      <sheetName val="_x0000_È"/>
      <sheetName val="97년추정손익계산서"/>
      <sheetName val="기준자료"/>
      <sheetName val="첨부1"/>
      <sheetName val="SALES(FPL)"/>
      <sheetName val="일위대가목차"/>
      <sheetName val="설계조건"/>
      <sheetName val="Input"/>
      <sheetName val="차수"/>
      <sheetName val="유통망계획"/>
      <sheetName val="97년비품"/>
      <sheetName val="CVT산정"/>
      <sheetName val="Stop"/>
      <sheetName val="TEL"/>
      <sheetName val="Total"/>
      <sheetName val="Comps"/>
      <sheetName val="CAUDIT"/>
      <sheetName val="Table"/>
      <sheetName val="목차"/>
      <sheetName val="REF"/>
      <sheetName val="DATA(BAC)"/>
      <sheetName val="CAL"/>
      <sheetName val="기계내역"/>
      <sheetName val="공통가설"/>
      <sheetName val="4.경비 5.영업외수지"/>
      <sheetName val="DEC_DHDSR0"/>
      <sheetName val="ABUT수량-A1"/>
      <sheetName val="Sheet5"/>
      <sheetName val="PUMP"/>
      <sheetName val="1_當期시산표"/>
      <sheetName val="라이신_NML"/>
      <sheetName val="Proposal"/>
      <sheetName val="Inputs"/>
      <sheetName val="__FDSCACHE__"/>
      <sheetName val="WACC Poland"/>
      <sheetName val="WACC Korea"/>
      <sheetName val="Financial impact"/>
      <sheetName val="Sheet8"/>
      <sheetName val="Actual data"/>
      <sheetName val="견적서"/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빙장비사양"/>
      <sheetName val="장비사양"/>
      <sheetName val="A(1)"/>
      <sheetName val="TS"/>
      <sheetName val="AA200"/>
      <sheetName val="Main"/>
      <sheetName val="XREF"/>
      <sheetName val="Staff Cost"/>
      <sheetName val="Analysis"/>
      <sheetName val="가수금대체"/>
      <sheetName val="제품예산"/>
      <sheetName val="제품별매출"/>
      <sheetName val="제품매출계획연간(04)"/>
      <sheetName val="CODE0"/>
      <sheetName val="손익분석"/>
      <sheetName val="기본자료(재직자)"/>
      <sheetName val="?È"/>
      <sheetName val="잡손실내역"/>
      <sheetName val="손익예상"/>
      <sheetName val="bs"/>
      <sheetName val="[DEC_DH_x0018_[DEC_DHDSR0.xls"/>
      <sheetName val="통신매신매004"/>
      <sheetName val="00000000"/>
      <sheetName val="현장관리비"/>
      <sheetName val="2-2.매출분석"/>
      <sheetName val="계산근거"/>
      <sheetName val="_È"/>
      <sheetName val="정산표"/>
      <sheetName val="채권한전"/>
      <sheetName val="원본"/>
      <sheetName val="갑지"/>
      <sheetName val="RM pallet(2)"/>
      <sheetName val="RM stafel(1)"/>
      <sheetName val="지급어음"/>
      <sheetName val="2004"/>
      <sheetName val="Bloomberg Paste"/>
      <sheetName val="Code"/>
      <sheetName val="직무리스트"/>
      <sheetName val="working"/>
      <sheetName val="총괄매출계획"/>
      <sheetName val="本部A3"/>
      <sheetName val="本部A2"/>
      <sheetName val="BS-E"/>
      <sheetName val="BS요약"/>
      <sheetName val="Bank charge"/>
      <sheetName val="MAR"/>
      <sheetName val="FEB"/>
      <sheetName val="하수급견적대비"/>
      <sheetName val="경비"/>
      <sheetName val="B737"/>
      <sheetName val="우편번호"/>
      <sheetName val="01월TTL"/>
      <sheetName val="한계원가"/>
      <sheetName val="변동인원"/>
      <sheetName val="97센_협"/>
      <sheetName val="WACC"/>
      <sheetName val="ALL"/>
      <sheetName val="Notes "/>
      <sheetName val="노임이"/>
      <sheetName val="갑지(추정)"/>
      <sheetName val="전체"/>
      <sheetName val="공사비집계"/>
      <sheetName val="평가데이터"/>
      <sheetName val="계정code"/>
      <sheetName val="LU"/>
      <sheetName val="기구표"/>
      <sheetName val="건물"/>
      <sheetName val="평가표"/>
      <sheetName val="교육결과"/>
      <sheetName val="PC"/>
      <sheetName val="총원"/>
      <sheetName val="Y-WORK"/>
      <sheetName val="매출"/>
      <sheetName val="Customize Your Purchase Order"/>
      <sheetName val="Purchase Order"/>
      <sheetName val="매입별세금계산서집계표"/>
      <sheetName val="신용카드"/>
      <sheetName val="1ST"/>
      <sheetName val="월별손익"/>
      <sheetName val="전체현황"/>
      <sheetName val="교각̼산"/>
      <sheetName val="Customer_Databas"/>
      <sheetName val="회사정보"/>
      <sheetName val="기준재고"/>
      <sheetName val="내역서"/>
      <sheetName val="#REF"/>
      <sheetName val="HR Final"/>
      <sheetName val="HR"/>
      <sheetName val="영업점별목표산출"/>
      <sheetName val="보증금"/>
      <sheetName val="Xylose-Aug"/>
      <sheetName val="History input"/>
      <sheetName val="Financial statements"/>
      <sheetName val="일위대가목록"/>
      <sheetName val="분류항목"/>
      <sheetName val="실행철강하도"/>
      <sheetName val="data"/>
      <sheetName val="CJE"/>
      <sheetName val="공문 "/>
      <sheetName val="환율change"/>
      <sheetName val="환율"/>
      <sheetName val="신전산소항목시산표(5월)"/>
      <sheetName val="97KJIST"/>
      <sheetName val="T6-6(2)"/>
      <sheetName val="HISTORICAL"/>
      <sheetName val="FORECASTING"/>
      <sheetName val="기초코드"/>
      <sheetName val="재무가정"/>
      <sheetName val="11월업적급(FIS)"/>
      <sheetName val="626TD(COLOR)"/>
      <sheetName val="2004년전체승무원"/>
      <sheetName val="DISTTB"/>
      <sheetName val="INOBTB"/>
      <sheetName val="Condition"/>
      <sheetName val="현금및예치금-기말"/>
      <sheetName val="96월경계 (2)"/>
      <sheetName val="수입"/>
      <sheetName val="분기별데이타"/>
      <sheetName val="월별데이타"/>
      <sheetName val="기타계열"/>
      <sheetName val="대출금-8"/>
      <sheetName val="Template"/>
      <sheetName val="부대대비"/>
      <sheetName val="냉연집계"/>
      <sheetName val="KY.LEE"/>
      <sheetName val="제조원가"/>
      <sheetName val="통장출금액"/>
      <sheetName val="목표세부명세"/>
      <sheetName val="위원회결의"/>
      <sheetName val="심사반합의체"/>
      <sheetName val="부의서"/>
      <sheetName val="이사회부의서"/>
      <sheetName val="계열재무"/>
      <sheetName val="여신담보현황"/>
      <sheetName val="여신 (2)"/>
      <sheetName val="담보"/>
      <sheetName val="손익영향"/>
      <sheetName val="재무현황요약"/>
      <sheetName val="실사요약"/>
      <sheetName val="실사요약수정"/>
      <sheetName val="회사현황(1)"/>
      <sheetName val="회사현황"/>
      <sheetName val="회사현황 (2)"/>
      <sheetName val="2001상반기"/>
      <sheetName val="재무현황"/>
      <sheetName val="승인신청서"/>
      <sheetName val="심사의견1"/>
      <sheetName val="PLarp"/>
      <sheetName val="월별생산"/>
      <sheetName val="설계내역서"/>
      <sheetName val="B767"/>
      <sheetName val="Assignment"/>
      <sheetName val="실행내역"/>
      <sheetName val="1-1"/>
      <sheetName val="QMCT"/>
      <sheetName val="6호기"/>
      <sheetName val="목표관리모델(누적)"/>
      <sheetName val="BUS제원1"/>
      <sheetName val="Variables"/>
      <sheetName val="기준정보"/>
      <sheetName val="재1"/>
      <sheetName val="pivot monthly"/>
      <sheetName val="Debt"/>
      <sheetName val="PILOT품"/>
      <sheetName val="M96현황-동아"/>
      <sheetName val="96제조"/>
      <sheetName val="Normal Case"/>
      <sheetName val="0-Basics"/>
      <sheetName val="Header"/>
      <sheetName val="sapactivexlhiddensheet"/>
      <sheetName val="일반관리1"/>
      <sheetName val="Data&amp;Result"/>
      <sheetName val="재고자산명세"/>
      <sheetName val="제조원가(확인)"/>
      <sheetName val="Control Sheet"/>
      <sheetName val="MARCsheet"/>
      <sheetName val="95WBS"/>
      <sheetName val="대비"/>
      <sheetName val="FAB별"/>
      <sheetName val="FACTOR"/>
      <sheetName val="차량구입"/>
      <sheetName val="MN2G"/>
      <sheetName val="데이타"/>
      <sheetName val="전기일위대가"/>
      <sheetName val="14-1.학교 총 개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  <sheetName val="1_인구및세대"/>
      <sheetName val="2_국적별외국인_"/>
      <sheetName val="3_각세(외제)"/>
      <sheetName val="4_5세(외제)"/>
      <sheetName val="5_5세외국인"/>
      <sheetName val="6_각세말소자"/>
      <sheetName val="1-1포천-동별-인구및세대_"/>
      <sheetName val="1_인구및세대1"/>
      <sheetName val="2_국적별외국인_1"/>
      <sheetName val="3_각세(외제)1"/>
      <sheetName val="4_5세(외제)1"/>
      <sheetName val="5_5세외국인1"/>
      <sheetName val="6_각세말소자1"/>
      <sheetName val="1-1포천-동별-인구및세대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view="pageBreakPreview" zoomScale="85" zoomScaleSheetLayoutView="85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E16" sqref="E16"/>
    </sheetView>
  </sheetViews>
  <sheetFormatPr defaultRowHeight="17.25"/>
  <cols>
    <col min="1" max="1" width="9.5" style="40" customWidth="1"/>
    <col min="2" max="2" width="14" style="41" customWidth="1"/>
    <col min="3" max="8" width="14.625" style="41" customWidth="1"/>
    <col min="9" max="9" width="20.25" style="41" customWidth="1"/>
    <col min="10" max="10" width="14.625" style="40" customWidth="1"/>
    <col min="11" max="11" width="14.625" style="41" hidden="1" customWidth="1"/>
    <col min="12" max="16" width="12.625" style="40" customWidth="1"/>
    <col min="17" max="17" width="8.625" style="40" customWidth="1"/>
    <col min="18" max="18" width="9.625" style="40" customWidth="1"/>
    <col min="19" max="19" width="8.875" style="40" customWidth="1"/>
    <col min="20" max="20" width="10.5" style="40" customWidth="1"/>
    <col min="21" max="21" width="9.875" style="40" customWidth="1"/>
    <col min="22" max="22" width="10.5" style="40" customWidth="1"/>
    <col min="23" max="23" width="11.125" style="40" customWidth="1"/>
    <col min="24" max="24" width="9.375" style="40" customWidth="1"/>
    <col min="25" max="16384" width="9" style="40"/>
  </cols>
  <sheetData>
    <row r="1" spans="1:24" s="90" customFormat="1" ht="9.9499999999999993" customHeight="1">
      <c r="A1" s="18" t="s">
        <v>242</v>
      </c>
      <c r="B1" s="86"/>
      <c r="C1" s="86"/>
      <c r="D1" s="86"/>
      <c r="E1" s="86"/>
      <c r="F1" s="86"/>
      <c r="G1" s="86"/>
      <c r="H1" s="2"/>
      <c r="I1" s="87"/>
      <c r="J1" s="87"/>
      <c r="K1" s="86"/>
      <c r="L1" s="88"/>
      <c r="M1" s="88"/>
      <c r="N1" s="14"/>
      <c r="O1" s="89"/>
      <c r="P1" s="13"/>
      <c r="Q1" s="13"/>
      <c r="R1" s="14"/>
      <c r="S1" s="88"/>
      <c r="T1" s="88"/>
      <c r="U1" s="88"/>
      <c r="V1" s="88"/>
      <c r="W1" s="14"/>
    </row>
    <row r="2" spans="1:24" s="90" customFormat="1" ht="24" customHeight="1">
      <c r="A2" s="19" t="s">
        <v>296</v>
      </c>
      <c r="B2" s="1"/>
      <c r="C2" s="1"/>
      <c r="D2" s="1"/>
      <c r="E2" s="1"/>
      <c r="F2" s="1"/>
      <c r="G2" s="1"/>
      <c r="H2" s="91"/>
      <c r="I2" s="1"/>
      <c r="J2" s="1"/>
      <c r="K2" s="1"/>
      <c r="L2" s="19"/>
      <c r="M2" s="19"/>
      <c r="N2" s="502" t="s">
        <v>243</v>
      </c>
      <c r="O2" s="502"/>
      <c r="P2" s="502"/>
      <c r="Q2" s="502"/>
      <c r="R2" s="502"/>
      <c r="S2" s="502"/>
      <c r="T2" s="502"/>
      <c r="U2" s="502"/>
      <c r="V2" s="502"/>
      <c r="W2" s="502"/>
      <c r="X2" s="502"/>
    </row>
    <row r="3" spans="1:24" s="95" customFormat="1" ht="27" customHeight="1" thickBot="1">
      <c r="A3" s="6" t="s">
        <v>241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3"/>
      <c r="O3" s="94"/>
      <c r="P3" s="93"/>
      <c r="Q3" s="93"/>
      <c r="R3" s="93"/>
      <c r="S3" s="92"/>
      <c r="T3" s="92"/>
      <c r="U3" s="92"/>
      <c r="V3" s="92"/>
      <c r="X3" s="96" t="s">
        <v>244</v>
      </c>
    </row>
    <row r="4" spans="1:24" s="101" customFormat="1" ht="15.95" customHeight="1">
      <c r="A4" s="380"/>
      <c r="B4" s="98" t="s">
        <v>245</v>
      </c>
      <c r="C4" s="503" t="s">
        <v>246</v>
      </c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4"/>
      <c r="R4" s="505"/>
      <c r="S4" s="98" t="s">
        <v>247</v>
      </c>
      <c r="T4" s="99" t="s">
        <v>248</v>
      </c>
      <c r="U4" s="99" t="s">
        <v>249</v>
      </c>
      <c r="V4" s="99" t="s">
        <v>53</v>
      </c>
      <c r="W4" s="97" t="s">
        <v>250</v>
      </c>
      <c r="X4" s="100"/>
    </row>
    <row r="5" spans="1:24" s="101" customFormat="1" ht="15.95" customHeight="1">
      <c r="A5" s="381"/>
      <c r="B5" s="378"/>
      <c r="C5" s="103" t="s">
        <v>0</v>
      </c>
      <c r="D5" s="506" t="s">
        <v>252</v>
      </c>
      <c r="E5" s="507"/>
      <c r="F5" s="507"/>
      <c r="G5" s="507"/>
      <c r="H5" s="507"/>
      <c r="I5" s="507"/>
      <c r="J5" s="507"/>
      <c r="K5" s="508"/>
      <c r="L5" s="509" t="s">
        <v>253</v>
      </c>
      <c r="M5" s="510"/>
      <c r="N5" s="510"/>
      <c r="O5" s="510"/>
      <c r="P5" s="511"/>
      <c r="Q5" s="104" t="s">
        <v>254</v>
      </c>
      <c r="R5" s="105" t="s">
        <v>255</v>
      </c>
      <c r="S5" s="106"/>
      <c r="T5" s="107"/>
      <c r="U5" s="108" t="s">
        <v>299</v>
      </c>
      <c r="V5" s="109"/>
      <c r="W5" s="102"/>
      <c r="X5" s="202"/>
    </row>
    <row r="6" spans="1:24" s="101" customFormat="1" ht="15.95" customHeight="1">
      <c r="A6" s="382" t="s">
        <v>251</v>
      </c>
      <c r="B6" s="378"/>
      <c r="C6" s="110"/>
      <c r="D6" s="111" t="s">
        <v>256</v>
      </c>
      <c r="E6" s="112" t="s">
        <v>257</v>
      </c>
      <c r="F6" s="112" t="s">
        <v>354</v>
      </c>
      <c r="G6" s="112" t="s">
        <v>355</v>
      </c>
      <c r="H6" s="113" t="s">
        <v>258</v>
      </c>
      <c r="I6" s="114" t="s">
        <v>259</v>
      </c>
      <c r="J6" s="103" t="s">
        <v>356</v>
      </c>
      <c r="K6" s="103" t="s">
        <v>377</v>
      </c>
      <c r="L6" s="114" t="s">
        <v>256</v>
      </c>
      <c r="M6" s="113" t="s">
        <v>54</v>
      </c>
      <c r="N6" s="105" t="s">
        <v>260</v>
      </c>
      <c r="O6" s="115" t="s">
        <v>261</v>
      </c>
      <c r="P6" s="104" t="s">
        <v>55</v>
      </c>
      <c r="Q6" s="10"/>
      <c r="R6" s="111"/>
      <c r="S6" s="106"/>
      <c r="T6" s="107"/>
      <c r="U6" s="109" t="s">
        <v>262</v>
      </c>
      <c r="V6" s="109" t="s">
        <v>263</v>
      </c>
      <c r="W6" s="102" t="s">
        <v>264</v>
      </c>
      <c r="X6" s="10" t="s">
        <v>298</v>
      </c>
    </row>
    <row r="7" spans="1:24" s="101" customFormat="1" ht="15.95" customHeight="1">
      <c r="A7" s="382"/>
      <c r="B7" s="378"/>
      <c r="C7" s="102"/>
      <c r="D7" s="10"/>
      <c r="E7" s="109"/>
      <c r="F7" s="108" t="s">
        <v>265</v>
      </c>
      <c r="G7" s="108" t="s">
        <v>266</v>
      </c>
      <c r="H7" s="108" t="s">
        <v>267</v>
      </c>
      <c r="I7" s="108" t="s">
        <v>268</v>
      </c>
      <c r="J7" s="110"/>
      <c r="K7" s="110" t="s">
        <v>378</v>
      </c>
      <c r="L7" s="108"/>
      <c r="M7" s="111" t="s">
        <v>269</v>
      </c>
      <c r="N7" s="111" t="s">
        <v>270</v>
      </c>
      <c r="O7" s="116" t="s">
        <v>271</v>
      </c>
      <c r="P7" s="117" t="s">
        <v>272</v>
      </c>
      <c r="Q7" s="10" t="s">
        <v>273</v>
      </c>
      <c r="R7" s="16" t="s">
        <v>274</v>
      </c>
      <c r="S7" s="118" t="s">
        <v>275</v>
      </c>
      <c r="T7" s="109" t="s">
        <v>276</v>
      </c>
      <c r="U7" s="109" t="s">
        <v>277</v>
      </c>
      <c r="V7" s="109" t="s">
        <v>278</v>
      </c>
      <c r="W7" s="102" t="s">
        <v>279</v>
      </c>
      <c r="X7" s="10"/>
    </row>
    <row r="8" spans="1:24" s="101" customFormat="1" ht="15.95" customHeight="1">
      <c r="A8" s="383"/>
      <c r="B8" s="379" t="s">
        <v>280</v>
      </c>
      <c r="C8" s="120" t="s">
        <v>1</v>
      </c>
      <c r="D8" s="121" t="s">
        <v>281</v>
      </c>
      <c r="E8" s="122" t="s">
        <v>282</v>
      </c>
      <c r="F8" s="122" t="s">
        <v>283</v>
      </c>
      <c r="G8" s="122" t="s">
        <v>283</v>
      </c>
      <c r="H8" s="123" t="s">
        <v>284</v>
      </c>
      <c r="I8" s="123" t="s">
        <v>285</v>
      </c>
      <c r="J8" s="124" t="s">
        <v>286</v>
      </c>
      <c r="K8" s="124" t="s">
        <v>379</v>
      </c>
      <c r="L8" s="120" t="s">
        <v>287</v>
      </c>
      <c r="M8" s="120" t="s">
        <v>288</v>
      </c>
      <c r="N8" s="120" t="s">
        <v>289</v>
      </c>
      <c r="O8" s="125" t="s">
        <v>290</v>
      </c>
      <c r="P8" s="126" t="s">
        <v>291</v>
      </c>
      <c r="Q8" s="126" t="s">
        <v>285</v>
      </c>
      <c r="R8" s="127" t="s">
        <v>292</v>
      </c>
      <c r="S8" s="121" t="s">
        <v>284</v>
      </c>
      <c r="T8" s="121" t="s">
        <v>285</v>
      </c>
      <c r="U8" s="120" t="s">
        <v>293</v>
      </c>
      <c r="V8" s="120" t="s">
        <v>294</v>
      </c>
      <c r="W8" s="119" t="s">
        <v>295</v>
      </c>
      <c r="X8" s="128"/>
    </row>
    <row r="9" spans="1:24" s="36" customFormat="1" ht="45" customHeight="1">
      <c r="A9" s="384">
        <v>2014</v>
      </c>
      <c r="B9" s="38">
        <v>504764</v>
      </c>
      <c r="C9" s="38">
        <v>496757</v>
      </c>
      <c r="D9" s="33">
        <v>287699</v>
      </c>
      <c r="E9" s="31">
        <v>216090</v>
      </c>
      <c r="F9" s="32">
        <v>-10874</v>
      </c>
      <c r="G9" s="32" t="s">
        <v>234</v>
      </c>
      <c r="H9" s="33">
        <v>59599</v>
      </c>
      <c r="I9" s="33">
        <v>11997</v>
      </c>
      <c r="J9" s="35">
        <v>10887</v>
      </c>
      <c r="K9" s="35">
        <v>0</v>
      </c>
      <c r="L9" s="77">
        <v>174807</v>
      </c>
      <c r="M9" s="78">
        <v>171770</v>
      </c>
      <c r="N9" s="78">
        <v>2676</v>
      </c>
      <c r="O9" s="78">
        <v>114</v>
      </c>
      <c r="P9" s="78">
        <v>247</v>
      </c>
      <c r="Q9" s="78">
        <v>208</v>
      </c>
      <c r="R9" s="78">
        <v>34043</v>
      </c>
      <c r="S9" s="78">
        <v>0</v>
      </c>
      <c r="T9" s="78">
        <v>759</v>
      </c>
      <c r="U9" s="80">
        <v>-1108</v>
      </c>
      <c r="V9" s="81">
        <v>3146</v>
      </c>
      <c r="W9" s="82">
        <v>5210</v>
      </c>
      <c r="X9" s="79">
        <v>2014</v>
      </c>
    </row>
    <row r="10" spans="1:24" s="36" customFormat="1" ht="45" customHeight="1">
      <c r="A10" s="384">
        <v>2015</v>
      </c>
      <c r="B10" s="38">
        <v>594960</v>
      </c>
      <c r="C10" s="38">
        <v>586122</v>
      </c>
      <c r="D10" s="33">
        <v>339069</v>
      </c>
      <c r="E10" s="31">
        <v>265365</v>
      </c>
      <c r="F10" s="32">
        <v>-16473</v>
      </c>
      <c r="G10" s="32">
        <v>-11307</v>
      </c>
      <c r="H10" s="33">
        <v>74191</v>
      </c>
      <c r="I10" s="33">
        <v>14828</v>
      </c>
      <c r="J10" s="35">
        <v>12465</v>
      </c>
      <c r="K10" s="35">
        <v>0</v>
      </c>
      <c r="L10" s="77">
        <v>218055</v>
      </c>
      <c r="M10" s="78">
        <v>215071</v>
      </c>
      <c r="N10" s="78">
        <v>2714</v>
      </c>
      <c r="O10" s="78">
        <v>23</v>
      </c>
      <c r="P10" s="78">
        <v>247</v>
      </c>
      <c r="Q10" s="78">
        <v>296</v>
      </c>
      <c r="R10" s="78">
        <v>28702</v>
      </c>
      <c r="S10" s="78">
        <v>2</v>
      </c>
      <c r="T10" s="78">
        <v>831</v>
      </c>
      <c r="U10" s="80">
        <v>-927</v>
      </c>
      <c r="V10" s="81">
        <v>3157</v>
      </c>
      <c r="W10" s="82">
        <v>5775</v>
      </c>
      <c r="X10" s="79">
        <v>2015</v>
      </c>
    </row>
    <row r="11" spans="1:24" s="36" customFormat="1" ht="45" customHeight="1">
      <c r="A11" s="384">
        <v>2016</v>
      </c>
      <c r="B11" s="38">
        <v>757728</v>
      </c>
      <c r="C11" s="38">
        <v>747592</v>
      </c>
      <c r="D11" s="33">
        <v>423612</v>
      </c>
      <c r="E11" s="31">
        <v>331227</v>
      </c>
      <c r="F11" s="32">
        <v>-16428</v>
      </c>
      <c r="G11" s="32">
        <v>-10080</v>
      </c>
      <c r="H11" s="33">
        <v>91256</v>
      </c>
      <c r="I11" s="33">
        <v>17095</v>
      </c>
      <c r="J11" s="35">
        <v>10542</v>
      </c>
      <c r="K11" s="35">
        <v>0</v>
      </c>
      <c r="L11" s="77">
        <v>278968</v>
      </c>
      <c r="M11" s="78">
        <v>274556</v>
      </c>
      <c r="N11" s="78">
        <v>3670</v>
      </c>
      <c r="O11" s="78">
        <v>11</v>
      </c>
      <c r="P11" s="78">
        <v>731</v>
      </c>
      <c r="Q11" s="78">
        <v>357</v>
      </c>
      <c r="R11" s="78">
        <v>44655</v>
      </c>
      <c r="S11" s="78" t="s">
        <v>146</v>
      </c>
      <c r="T11" s="78">
        <v>1089</v>
      </c>
      <c r="U11" s="80">
        <v>-756</v>
      </c>
      <c r="V11" s="81">
        <v>3527</v>
      </c>
      <c r="W11" s="82">
        <v>6276</v>
      </c>
      <c r="X11" s="79">
        <v>2016</v>
      </c>
    </row>
    <row r="12" spans="1:24" s="36" customFormat="1" ht="45" customHeight="1">
      <c r="A12" s="384">
        <v>2017</v>
      </c>
      <c r="B12" s="38">
        <v>866790</v>
      </c>
      <c r="C12" s="38">
        <v>858465</v>
      </c>
      <c r="D12" s="33">
        <v>507255</v>
      </c>
      <c r="E12" s="31">
        <v>381411</v>
      </c>
      <c r="F12" s="33">
        <v>-18698</v>
      </c>
      <c r="G12" s="33">
        <v>-10288</v>
      </c>
      <c r="H12" s="33">
        <v>129186</v>
      </c>
      <c r="I12" s="33">
        <v>13519</v>
      </c>
      <c r="J12" s="35">
        <v>12125</v>
      </c>
      <c r="K12" s="35">
        <v>0</v>
      </c>
      <c r="L12" s="77">
        <v>311268</v>
      </c>
      <c r="M12" s="78">
        <v>307146</v>
      </c>
      <c r="N12" s="78">
        <v>3688</v>
      </c>
      <c r="O12" s="78">
        <v>18</v>
      </c>
      <c r="P12" s="78">
        <v>416</v>
      </c>
      <c r="Q12" s="78">
        <v>354</v>
      </c>
      <c r="R12" s="78">
        <v>39588</v>
      </c>
      <c r="S12" s="78">
        <v>3</v>
      </c>
      <c r="T12" s="78">
        <v>1066</v>
      </c>
      <c r="U12" s="80">
        <v>-762</v>
      </c>
      <c r="V12" s="81">
        <v>2922</v>
      </c>
      <c r="W12" s="82">
        <v>5096</v>
      </c>
      <c r="X12" s="79">
        <v>2017</v>
      </c>
    </row>
    <row r="13" spans="1:24" s="36" customFormat="1" ht="45" customHeight="1">
      <c r="A13" s="384">
        <v>2018</v>
      </c>
      <c r="B13" s="38">
        <v>934552</v>
      </c>
      <c r="C13" s="38">
        <v>925983</v>
      </c>
      <c r="D13" s="33">
        <v>565224</v>
      </c>
      <c r="E13" s="31">
        <v>417103</v>
      </c>
      <c r="F13" s="33">
        <v>-19725</v>
      </c>
      <c r="G13" s="33">
        <v>-8878</v>
      </c>
      <c r="H13" s="33">
        <v>146909</v>
      </c>
      <c r="I13" s="33">
        <v>14353</v>
      </c>
      <c r="J13" s="35">
        <v>15462</v>
      </c>
      <c r="K13" s="35" t="s">
        <v>146</v>
      </c>
      <c r="L13" s="77">
        <v>313066</v>
      </c>
      <c r="M13" s="78">
        <v>309102</v>
      </c>
      <c r="N13" s="78">
        <v>3640</v>
      </c>
      <c r="O13" s="78">
        <v>13</v>
      </c>
      <c r="P13" s="78">
        <v>311</v>
      </c>
      <c r="Q13" s="78">
        <v>253</v>
      </c>
      <c r="R13" s="78">
        <v>47440</v>
      </c>
      <c r="S13" s="78">
        <v>2</v>
      </c>
      <c r="T13" s="78">
        <v>1045</v>
      </c>
      <c r="U13" s="80">
        <v>-791</v>
      </c>
      <c r="V13" s="81">
        <v>3236</v>
      </c>
      <c r="W13" s="38">
        <v>5077</v>
      </c>
      <c r="X13" s="79">
        <v>2018</v>
      </c>
    </row>
    <row r="14" spans="1:24" s="37" customFormat="1" ht="45" customHeight="1">
      <c r="A14" s="384">
        <v>2019</v>
      </c>
      <c r="B14" s="38">
        <v>217547</v>
      </c>
      <c r="C14" s="38">
        <v>215225</v>
      </c>
      <c r="D14" s="33">
        <v>110454</v>
      </c>
      <c r="E14" s="31">
        <v>84020</v>
      </c>
      <c r="F14" s="33">
        <v>-129</v>
      </c>
      <c r="G14" s="33">
        <v>-29</v>
      </c>
      <c r="H14" s="33">
        <v>18832</v>
      </c>
      <c r="I14" s="33">
        <v>4396</v>
      </c>
      <c r="J14" s="35">
        <v>3364</v>
      </c>
      <c r="K14" s="295">
        <v>0</v>
      </c>
      <c r="L14" s="77">
        <v>79940</v>
      </c>
      <c r="M14" s="78">
        <v>78983</v>
      </c>
      <c r="N14" s="78">
        <v>756</v>
      </c>
      <c r="O14" s="78">
        <v>7</v>
      </c>
      <c r="P14" s="78">
        <v>194</v>
      </c>
      <c r="Q14" s="78">
        <v>25</v>
      </c>
      <c r="R14" s="78">
        <v>24806</v>
      </c>
      <c r="S14" s="78">
        <v>35</v>
      </c>
      <c r="T14" s="78">
        <v>229</v>
      </c>
      <c r="U14" s="80">
        <v>-132</v>
      </c>
      <c r="V14" s="81">
        <v>943</v>
      </c>
      <c r="W14" s="38">
        <v>1247</v>
      </c>
      <c r="X14" s="79">
        <v>2019</v>
      </c>
    </row>
    <row r="15" spans="1:24" s="36" customFormat="1" ht="45" customHeight="1">
      <c r="A15" s="384">
        <v>2020</v>
      </c>
      <c r="B15" s="38">
        <v>1027167</v>
      </c>
      <c r="C15" s="38">
        <v>1011055</v>
      </c>
      <c r="D15" s="33">
        <v>614060</v>
      </c>
      <c r="E15" s="31">
        <v>518876</v>
      </c>
      <c r="F15" s="33">
        <v>-69115</v>
      </c>
      <c r="G15" s="33">
        <v>-12166</v>
      </c>
      <c r="H15" s="33">
        <v>127189</v>
      </c>
      <c r="I15" s="33">
        <v>25488</v>
      </c>
      <c r="J15" s="35">
        <v>23788</v>
      </c>
      <c r="K15" s="35">
        <v>0</v>
      </c>
      <c r="L15" s="377">
        <v>345068</v>
      </c>
      <c r="M15" s="78">
        <v>341515</v>
      </c>
      <c r="N15" s="78">
        <v>3032</v>
      </c>
      <c r="O15" s="78">
        <v>19</v>
      </c>
      <c r="P15" s="78">
        <v>502</v>
      </c>
      <c r="Q15" s="78">
        <v>-24</v>
      </c>
      <c r="R15" s="78">
        <v>51951</v>
      </c>
      <c r="S15" s="78">
        <v>0</v>
      </c>
      <c r="T15" s="78">
        <v>893</v>
      </c>
      <c r="U15" s="80">
        <v>-795</v>
      </c>
      <c r="V15" s="81">
        <v>6346</v>
      </c>
      <c r="W15" s="38">
        <v>9668</v>
      </c>
      <c r="X15" s="79">
        <v>2020</v>
      </c>
    </row>
    <row r="16" spans="1:24" s="36" customFormat="1" ht="45" customHeight="1">
      <c r="A16" s="384">
        <v>2021</v>
      </c>
      <c r="B16" s="38">
        <v>1230023</v>
      </c>
      <c r="C16" s="38">
        <v>1196540</v>
      </c>
      <c r="D16" s="33">
        <v>802525</v>
      </c>
      <c r="E16" s="31">
        <v>680515</v>
      </c>
      <c r="F16" s="33">
        <v>-73252</v>
      </c>
      <c r="G16" s="33">
        <v>-11840</v>
      </c>
      <c r="H16" s="33">
        <v>135627</v>
      </c>
      <c r="I16" s="33">
        <v>32997</v>
      </c>
      <c r="J16" s="35">
        <v>38478</v>
      </c>
      <c r="K16" s="35">
        <v>0</v>
      </c>
      <c r="L16" s="377">
        <v>338058</v>
      </c>
      <c r="M16" s="78">
        <v>334062</v>
      </c>
      <c r="N16" s="78">
        <v>3102</v>
      </c>
      <c r="O16" s="78">
        <v>14</v>
      </c>
      <c r="P16" s="78">
        <v>880</v>
      </c>
      <c r="Q16" s="78">
        <v>-20</v>
      </c>
      <c r="R16" s="78">
        <v>55977</v>
      </c>
      <c r="S16" s="78">
        <v>0</v>
      </c>
      <c r="T16" s="78">
        <v>890</v>
      </c>
      <c r="U16" s="80">
        <v>-809</v>
      </c>
      <c r="V16" s="81">
        <v>10576</v>
      </c>
      <c r="W16" s="38">
        <v>22826</v>
      </c>
      <c r="X16" s="79">
        <v>2021</v>
      </c>
    </row>
    <row r="17" spans="1:24" s="36" customFormat="1" ht="45" customHeight="1">
      <c r="A17" s="384">
        <v>2022</v>
      </c>
      <c r="B17" s="38">
        <v>1303219</v>
      </c>
      <c r="C17" s="38">
        <v>1335051</v>
      </c>
      <c r="D17" s="33">
        <v>903918</v>
      </c>
      <c r="E17" s="31">
        <v>671123</v>
      </c>
      <c r="F17" s="33">
        <v>-68329</v>
      </c>
      <c r="G17" s="33">
        <v>-9208</v>
      </c>
      <c r="H17" s="33">
        <v>173544</v>
      </c>
      <c r="I17" s="33">
        <v>28753</v>
      </c>
      <c r="J17" s="35">
        <v>30498</v>
      </c>
      <c r="K17" s="35"/>
      <c r="L17" s="377">
        <v>376967</v>
      </c>
      <c r="M17" s="78">
        <v>372501</v>
      </c>
      <c r="N17" s="78">
        <v>3845</v>
      </c>
      <c r="O17" s="78">
        <v>17</v>
      </c>
      <c r="P17" s="78">
        <v>604</v>
      </c>
      <c r="Q17" s="78">
        <v>-14</v>
      </c>
      <c r="R17" s="78">
        <v>54180</v>
      </c>
      <c r="S17" s="78">
        <v>0</v>
      </c>
      <c r="T17" s="78">
        <v>1333</v>
      </c>
      <c r="U17" s="80">
        <v>-572</v>
      </c>
      <c r="V17" s="81">
        <v>13424</v>
      </c>
      <c r="W17" s="38">
        <v>31520</v>
      </c>
      <c r="X17" s="79">
        <v>2022</v>
      </c>
    </row>
    <row r="18" spans="1:24" s="36" customFormat="1" ht="45" customHeight="1">
      <c r="A18" s="385">
        <v>2023</v>
      </c>
      <c r="B18" s="386">
        <v>1232874</v>
      </c>
      <c r="C18" s="386">
        <v>1200412</v>
      </c>
      <c r="D18" s="387">
        <v>730940</v>
      </c>
      <c r="E18" s="386">
        <v>499207</v>
      </c>
      <c r="F18" s="388">
        <v>-66928</v>
      </c>
      <c r="G18" s="388">
        <v>-8936</v>
      </c>
      <c r="H18" s="388">
        <v>182307</v>
      </c>
      <c r="I18" s="388">
        <v>24785</v>
      </c>
      <c r="J18" s="388">
        <v>24641</v>
      </c>
      <c r="K18" s="375"/>
      <c r="L18" s="387">
        <v>423069</v>
      </c>
      <c r="M18" s="387">
        <v>418826</v>
      </c>
      <c r="N18" s="387">
        <v>3812</v>
      </c>
      <c r="O18" s="387">
        <v>6</v>
      </c>
      <c r="P18" s="387">
        <v>425</v>
      </c>
      <c r="Q18" s="387">
        <v>0</v>
      </c>
      <c r="R18" s="387">
        <v>46403</v>
      </c>
      <c r="S18" s="387" t="s">
        <v>146</v>
      </c>
      <c r="T18" s="387">
        <v>1101</v>
      </c>
      <c r="U18" s="387">
        <v>-510</v>
      </c>
      <c r="V18" s="387">
        <v>12513</v>
      </c>
      <c r="W18" s="387">
        <v>19358</v>
      </c>
      <c r="X18" s="376">
        <v>2023</v>
      </c>
    </row>
    <row r="19" spans="1:24" s="26" customFormat="1" ht="15" customHeight="1">
      <c r="A19" s="26" t="s">
        <v>232</v>
      </c>
      <c r="B19" s="241"/>
      <c r="C19" s="241"/>
      <c r="D19" s="241"/>
      <c r="E19" s="241"/>
      <c r="F19" s="241"/>
      <c r="G19" s="241"/>
      <c r="H19" s="241"/>
      <c r="I19" s="241"/>
      <c r="K19" s="241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spans="1:24" s="24" customFormat="1" ht="14.1" customHeight="1">
      <c r="A20" s="241" t="s">
        <v>419</v>
      </c>
      <c r="B20" s="323"/>
      <c r="C20" s="323"/>
      <c r="D20" s="323"/>
      <c r="E20" s="323"/>
      <c r="F20" s="323"/>
      <c r="G20" s="323"/>
      <c r="H20" s="323"/>
      <c r="I20" s="323"/>
      <c r="K20" s="323"/>
    </row>
    <row r="21" spans="1:24" s="24" customFormat="1" ht="14.1" customHeight="1">
      <c r="A21" s="241" t="s">
        <v>297</v>
      </c>
      <c r="B21" s="323"/>
      <c r="C21" s="323"/>
      <c r="D21" s="323"/>
      <c r="E21" s="323"/>
      <c r="F21" s="323"/>
      <c r="G21" s="323"/>
      <c r="H21" s="323"/>
      <c r="I21" s="323"/>
      <c r="K21" s="323"/>
    </row>
    <row r="22" spans="1:24" s="24" customFormat="1" ht="13.5">
      <c r="B22" s="323"/>
      <c r="C22" s="323"/>
      <c r="D22" s="323"/>
      <c r="E22" s="323"/>
      <c r="F22" s="323"/>
      <c r="G22" s="323"/>
      <c r="H22" s="323"/>
      <c r="I22" s="323"/>
      <c r="K22" s="323"/>
    </row>
    <row r="23" spans="1:24" s="24" customFormat="1" ht="13.5">
      <c r="B23" s="323"/>
      <c r="C23" s="323"/>
      <c r="D23" s="323"/>
      <c r="E23" s="323"/>
      <c r="F23" s="323"/>
      <c r="G23" s="323"/>
      <c r="H23" s="323"/>
      <c r="I23" s="323"/>
      <c r="K23" s="323"/>
    </row>
    <row r="24" spans="1:24" s="24" customFormat="1" ht="13.5">
      <c r="I24" s="323"/>
      <c r="K24" s="323"/>
    </row>
    <row r="25" spans="1:24" s="24" customFormat="1" ht="13.5">
      <c r="C25" s="323"/>
      <c r="D25" s="323"/>
      <c r="E25" s="323"/>
      <c r="I25" s="323"/>
      <c r="K25" s="323"/>
    </row>
    <row r="26" spans="1:24" s="24" customFormat="1">
      <c r="C26" s="323"/>
      <c r="D26" s="323"/>
      <c r="E26" s="323"/>
      <c r="I26" s="323"/>
      <c r="K26" s="323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4" s="24" customFormat="1">
      <c r="B27" s="323"/>
      <c r="C27" s="323"/>
      <c r="D27" s="323"/>
      <c r="E27" s="323"/>
      <c r="F27" s="323"/>
      <c r="G27" s="323"/>
      <c r="H27" s="323"/>
      <c r="I27" s="323"/>
      <c r="K27" s="323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</row>
    <row r="28" spans="1:24" s="24" customFormat="1">
      <c r="B28" s="323"/>
      <c r="C28" s="323"/>
      <c r="D28" s="323"/>
      <c r="E28" s="323"/>
      <c r="F28" s="323"/>
      <c r="G28" s="323"/>
      <c r="H28" s="323"/>
      <c r="I28" s="323"/>
      <c r="K28" s="323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</row>
  </sheetData>
  <mergeCells count="4">
    <mergeCell ref="N2:X2"/>
    <mergeCell ref="C4:R4"/>
    <mergeCell ref="D5:K5"/>
    <mergeCell ref="L5:P5"/>
  </mergeCells>
  <phoneticPr fontId="4" type="noConversion"/>
  <printOptions horizontalCentered="1"/>
  <pageMargins left="1.2204724409448819" right="1.2204724409448819" top="1.0236220472440944" bottom="2.3622047244094491" header="0" footer="0"/>
  <pageSetup paperSize="9" scale="44" orientation="portrait" r:id="rId1"/>
  <headerFooter alignWithMargins="0"/>
  <colBreaks count="1" manualBreakCount="1">
    <brk id="11" max="1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21"/>
  <sheetViews>
    <sheetView view="pageBreakPreview" workbookViewId="0">
      <pane ySplit="5" topLeftCell="A6" activePane="bottomLeft" state="frozen"/>
      <selection activeCell="M14" sqref="M14"/>
      <selection pane="bottomLeft" activeCell="F20" sqref="F20"/>
    </sheetView>
  </sheetViews>
  <sheetFormatPr defaultRowHeight="17.25"/>
  <cols>
    <col min="1" max="1" width="17.625" style="14" customWidth="1"/>
    <col min="2" max="2" width="17.25" style="14" customWidth="1"/>
    <col min="3" max="3" width="17.125" style="14" customWidth="1"/>
    <col min="4" max="4" width="19.875" style="14" customWidth="1"/>
    <col min="5" max="5" width="14.375" style="14" customWidth="1"/>
    <col min="6" max="6" width="16" style="14" customWidth="1"/>
    <col min="7" max="7" width="16.5" style="14" customWidth="1"/>
    <col min="8" max="8" width="24.25" style="14" customWidth="1"/>
    <col min="9" max="16384" width="9" style="14"/>
  </cols>
  <sheetData>
    <row r="1" spans="1:8" s="132" customFormat="1" ht="20.100000000000001" customHeight="1">
      <c r="A1" s="129" t="s">
        <v>370</v>
      </c>
      <c r="B1" s="129"/>
      <c r="C1" s="129"/>
      <c r="D1" s="129"/>
      <c r="E1" s="129" t="s">
        <v>56</v>
      </c>
      <c r="F1" s="129"/>
      <c r="G1" s="129"/>
      <c r="H1" s="129"/>
    </row>
    <row r="2" spans="1:8" s="135" customFormat="1" ht="20.100000000000001" customHeight="1" thickBot="1">
      <c r="A2" s="21" t="s">
        <v>373</v>
      </c>
      <c r="B2" s="46"/>
      <c r="C2" s="46"/>
      <c r="D2" s="46"/>
      <c r="E2" s="46"/>
      <c r="F2" s="46"/>
      <c r="G2" s="46"/>
      <c r="H2" s="134" t="s">
        <v>374</v>
      </c>
    </row>
    <row r="3" spans="1:8" s="162" customFormat="1" ht="20.100000000000001" customHeight="1" thickTop="1">
      <c r="A3" s="49" t="s">
        <v>114</v>
      </c>
      <c r="B3" s="188" t="s">
        <v>29</v>
      </c>
      <c r="C3" s="172" t="s">
        <v>30</v>
      </c>
      <c r="D3" s="305" t="s">
        <v>31</v>
      </c>
      <c r="E3" s="172" t="s">
        <v>32</v>
      </c>
      <c r="F3" s="172" t="s">
        <v>33</v>
      </c>
      <c r="G3" s="172" t="s">
        <v>34</v>
      </c>
      <c r="H3" s="83" t="s">
        <v>111</v>
      </c>
    </row>
    <row r="4" spans="1:8" s="162" customFormat="1" ht="20.100000000000001" customHeight="1">
      <c r="B4" s="263"/>
      <c r="C4" s="172" t="s">
        <v>115</v>
      </c>
      <c r="H4" s="263"/>
    </row>
    <row r="5" spans="1:8" s="162" customFormat="1" ht="20.100000000000001" customHeight="1">
      <c r="A5" s="63" t="s">
        <v>116</v>
      </c>
      <c r="B5" s="169" t="s">
        <v>25</v>
      </c>
      <c r="C5" s="137" t="s">
        <v>117</v>
      </c>
      <c r="D5" s="264" t="s">
        <v>118</v>
      </c>
      <c r="E5" s="137" t="s">
        <v>119</v>
      </c>
      <c r="F5" s="137" t="s">
        <v>120</v>
      </c>
      <c r="G5" s="137" t="s">
        <v>35</v>
      </c>
      <c r="H5" s="304" t="s">
        <v>113</v>
      </c>
    </row>
    <row r="6" spans="1:8" s="135" customFormat="1" ht="30" customHeight="1">
      <c r="A6" s="265">
        <v>2014</v>
      </c>
      <c r="B6" s="281">
        <v>115199172</v>
      </c>
      <c r="C6" s="281">
        <v>115506250</v>
      </c>
      <c r="D6" s="281">
        <v>115494903</v>
      </c>
      <c r="E6" s="155">
        <v>1290</v>
      </c>
      <c r="F6" s="281">
        <v>10057</v>
      </c>
      <c r="G6" s="281">
        <v>295731</v>
      </c>
      <c r="H6" s="266">
        <v>2014</v>
      </c>
    </row>
    <row r="7" spans="1:8" s="135" customFormat="1" ht="30" customHeight="1">
      <c r="A7" s="265">
        <v>2015</v>
      </c>
      <c r="B7" s="281">
        <v>61994196</v>
      </c>
      <c r="C7" s="281">
        <v>62172018</v>
      </c>
      <c r="D7" s="281">
        <v>62094188</v>
      </c>
      <c r="E7" s="155">
        <v>354</v>
      </c>
      <c r="F7" s="281">
        <v>77476</v>
      </c>
      <c r="G7" s="281">
        <v>99992</v>
      </c>
      <c r="H7" s="266">
        <v>2015</v>
      </c>
    </row>
    <row r="8" spans="1:8" s="135" customFormat="1" ht="30" customHeight="1">
      <c r="A8" s="265">
        <v>2016</v>
      </c>
      <c r="B8" s="281">
        <v>78013280</v>
      </c>
      <c r="C8" s="281">
        <v>78104640</v>
      </c>
      <c r="D8" s="281">
        <v>78031094</v>
      </c>
      <c r="E8" s="155">
        <v>0</v>
      </c>
      <c r="F8" s="281">
        <v>73546</v>
      </c>
      <c r="G8" s="281">
        <v>17814</v>
      </c>
      <c r="H8" s="266">
        <v>2016</v>
      </c>
    </row>
    <row r="9" spans="1:8" s="267" customFormat="1" ht="30" customHeight="1">
      <c r="A9" s="265">
        <v>2017</v>
      </c>
      <c r="B9" s="281">
        <v>63629033</v>
      </c>
      <c r="C9" s="281">
        <v>67281755</v>
      </c>
      <c r="D9" s="281">
        <v>67208497</v>
      </c>
      <c r="E9" s="155">
        <v>0</v>
      </c>
      <c r="F9" s="281">
        <v>73258</v>
      </c>
      <c r="G9" s="281">
        <v>3579464</v>
      </c>
      <c r="H9" s="266">
        <v>2017</v>
      </c>
    </row>
    <row r="10" spans="1:8" s="267" customFormat="1" ht="30" customHeight="1">
      <c r="A10" s="265">
        <v>2018</v>
      </c>
      <c r="B10" s="281">
        <v>77641763</v>
      </c>
      <c r="C10" s="281">
        <v>79207065</v>
      </c>
      <c r="D10" s="281">
        <v>79132344</v>
      </c>
      <c r="E10" s="155">
        <v>0</v>
      </c>
      <c r="F10" s="281">
        <v>74721</v>
      </c>
      <c r="G10" s="281">
        <v>1490581</v>
      </c>
      <c r="H10" s="266">
        <v>2018</v>
      </c>
    </row>
    <row r="11" spans="1:8" s="135" customFormat="1" ht="30" customHeight="1">
      <c r="A11" s="265">
        <v>2019</v>
      </c>
      <c r="B11" s="281">
        <v>308329</v>
      </c>
      <c r="C11" s="281">
        <v>1980840</v>
      </c>
      <c r="D11" s="281">
        <v>1906168</v>
      </c>
      <c r="E11" s="155">
        <v>700</v>
      </c>
      <c r="F11" s="281">
        <v>73971</v>
      </c>
      <c r="G11" s="281">
        <v>1597839</v>
      </c>
      <c r="H11" s="266">
        <v>2019</v>
      </c>
    </row>
    <row r="12" spans="1:8" s="362" customFormat="1" ht="30" customHeight="1">
      <c r="A12" s="265">
        <v>2020</v>
      </c>
      <c r="B12" s="281">
        <v>908900</v>
      </c>
      <c r="C12" s="281">
        <v>1758594</v>
      </c>
      <c r="D12" s="281">
        <v>1683637</v>
      </c>
      <c r="E12" s="155">
        <v>0</v>
      </c>
      <c r="F12" s="281">
        <v>74957</v>
      </c>
      <c r="G12" s="281">
        <f>D12-B12</f>
        <v>774737</v>
      </c>
      <c r="H12" s="266">
        <v>2020</v>
      </c>
    </row>
    <row r="13" spans="1:8" s="362" customFormat="1" ht="30" customHeight="1">
      <c r="A13" s="265">
        <v>2021</v>
      </c>
      <c r="B13" s="281">
        <v>5263478</v>
      </c>
      <c r="C13" s="281">
        <v>5506245</v>
      </c>
      <c r="D13" s="281">
        <v>5307950</v>
      </c>
      <c r="E13" s="155">
        <v>0</v>
      </c>
      <c r="F13" s="281">
        <v>198295</v>
      </c>
      <c r="G13" s="281">
        <v>44472</v>
      </c>
      <c r="H13" s="266">
        <v>2021</v>
      </c>
    </row>
    <row r="14" spans="1:8" s="362" customFormat="1" ht="30" customHeight="1">
      <c r="A14" s="265">
        <v>2022</v>
      </c>
      <c r="B14" s="281">
        <v>2033800</v>
      </c>
      <c r="C14" s="281">
        <v>3191523</v>
      </c>
      <c r="D14" s="281">
        <v>2966449</v>
      </c>
      <c r="E14" s="155">
        <v>4325</v>
      </c>
      <c r="F14" s="281">
        <v>220749</v>
      </c>
      <c r="G14" s="281">
        <v>932645</v>
      </c>
      <c r="H14" s="266">
        <v>2022</v>
      </c>
    </row>
    <row r="15" spans="1:8" s="312" customFormat="1" ht="30" customHeight="1">
      <c r="A15" s="373">
        <v>2023</v>
      </c>
      <c r="B15" s="475">
        <v>1803200</v>
      </c>
      <c r="C15" s="475">
        <v>5134666</v>
      </c>
      <c r="D15" s="475">
        <v>4889854</v>
      </c>
      <c r="E15" s="476">
        <v>64789</v>
      </c>
      <c r="F15" s="475">
        <v>180022</v>
      </c>
      <c r="G15" s="475">
        <v>3086654</v>
      </c>
      <c r="H15" s="374">
        <v>2023</v>
      </c>
    </row>
    <row r="16" spans="1:8" s="267" customFormat="1" ht="15" customHeight="1">
      <c r="A16" s="162" t="s">
        <v>144</v>
      </c>
      <c r="B16" s="269"/>
      <c r="C16" s="269"/>
      <c r="D16" s="269"/>
      <c r="E16" s="269"/>
      <c r="F16" s="269"/>
      <c r="G16" s="269"/>
      <c r="H16" s="268"/>
    </row>
    <row r="17" spans="1:8" s="162" customFormat="1" ht="16.5" customHeight="1">
      <c r="A17" s="162" t="s">
        <v>375</v>
      </c>
      <c r="G17" s="159"/>
      <c r="H17" s="270" t="s">
        <v>145</v>
      </c>
    </row>
    <row r="18" spans="1:8" s="135" customFormat="1" ht="13.5"/>
    <row r="21" spans="1:8">
      <c r="A21" s="14" t="s">
        <v>121</v>
      </c>
    </row>
  </sheetData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84" orientation="portrait" r:id="rId1"/>
  <headerFooter alignWithMargins="0"/>
  <colBreaks count="1" manualBreakCount="1">
    <brk id="4" max="1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view="pageBreakPreview" topLeftCell="A13" workbookViewId="0">
      <selection activeCell="I15" sqref="I15"/>
    </sheetView>
  </sheetViews>
  <sheetFormatPr defaultRowHeight="17.25"/>
  <cols>
    <col min="1" max="1" width="15.625" style="14" customWidth="1"/>
    <col min="2" max="2" width="13.5" style="14" customWidth="1"/>
    <col min="3" max="3" width="16.125" style="14" customWidth="1"/>
    <col min="4" max="4" width="16.75" style="14" customWidth="1"/>
    <col min="5" max="5" width="15.5" style="14" customWidth="1"/>
    <col min="6" max="7" width="13.875" style="14" customWidth="1"/>
    <col min="8" max="8" width="13.75" style="14" customWidth="1"/>
    <col min="9" max="9" width="12.75" style="14" customWidth="1"/>
    <col min="10" max="10" width="20.5" style="14" customWidth="1"/>
    <col min="11" max="16384" width="9" style="14"/>
  </cols>
  <sheetData>
    <row r="1" spans="1:11" s="132" customFormat="1" ht="20.100000000000001" customHeight="1">
      <c r="A1" s="129" t="s">
        <v>372</v>
      </c>
      <c r="B1" s="185"/>
      <c r="C1" s="185"/>
      <c r="D1" s="129"/>
      <c r="E1" s="129"/>
      <c r="F1" s="271" t="s">
        <v>223</v>
      </c>
      <c r="G1" s="271"/>
      <c r="H1" s="271"/>
      <c r="I1" s="271"/>
      <c r="J1" s="271"/>
    </row>
    <row r="2" spans="1:11" s="135" customFormat="1" ht="20.100000000000001" customHeight="1" thickBot="1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134" t="s">
        <v>221</v>
      </c>
    </row>
    <row r="3" spans="1:11" s="162" customFormat="1" ht="30" customHeight="1" thickTop="1">
      <c r="A3" s="56" t="s">
        <v>114</v>
      </c>
      <c r="B3" s="172" t="s">
        <v>29</v>
      </c>
      <c r="C3" s="560" t="s">
        <v>220</v>
      </c>
      <c r="D3" s="561"/>
      <c r="E3" s="561"/>
      <c r="F3" s="272" t="s">
        <v>122</v>
      </c>
      <c r="G3" s="272" t="s">
        <v>123</v>
      </c>
      <c r="H3" s="272" t="s">
        <v>36</v>
      </c>
      <c r="I3" s="272" t="s">
        <v>124</v>
      </c>
      <c r="J3" s="49" t="s">
        <v>111</v>
      </c>
    </row>
    <row r="4" spans="1:11" s="162" customFormat="1" ht="20.100000000000001" customHeight="1">
      <c r="A4" s="213"/>
      <c r="C4" s="273" t="s">
        <v>37</v>
      </c>
      <c r="D4" s="274" t="s">
        <v>38</v>
      </c>
      <c r="E4" s="142" t="s">
        <v>125</v>
      </c>
      <c r="F4" s="275"/>
      <c r="G4" s="276"/>
      <c r="H4" s="276"/>
      <c r="I4" s="276"/>
    </row>
    <row r="5" spans="1:11" s="162" customFormat="1" ht="20.100000000000001" customHeight="1">
      <c r="A5" s="213"/>
      <c r="C5" s="277" t="s">
        <v>219</v>
      </c>
      <c r="D5" s="144" t="s">
        <v>218</v>
      </c>
      <c r="E5" s="142" t="s">
        <v>217</v>
      </c>
      <c r="F5" s="174" t="s">
        <v>216</v>
      </c>
      <c r="G5" s="275"/>
      <c r="H5" s="174" t="s">
        <v>215</v>
      </c>
      <c r="I5" s="275"/>
    </row>
    <row r="6" spans="1:11" s="162" customFormat="1" ht="20.100000000000001" customHeight="1">
      <c r="A6" s="60" t="s">
        <v>126</v>
      </c>
      <c r="B6" s="137" t="s">
        <v>25</v>
      </c>
      <c r="C6" s="278" t="s">
        <v>214</v>
      </c>
      <c r="D6" s="175" t="s">
        <v>213</v>
      </c>
      <c r="E6" s="306" t="s">
        <v>212</v>
      </c>
      <c r="F6" s="136" t="s">
        <v>211</v>
      </c>
      <c r="G6" s="136" t="s">
        <v>39</v>
      </c>
      <c r="H6" s="279" t="s">
        <v>210</v>
      </c>
      <c r="I6" s="136" t="s">
        <v>209</v>
      </c>
      <c r="J6" s="63" t="s">
        <v>187</v>
      </c>
    </row>
    <row r="7" spans="1:11" s="135" customFormat="1" ht="50.1" customHeight="1">
      <c r="A7" s="265">
        <v>2014</v>
      </c>
      <c r="B7" s="155">
        <v>105680206</v>
      </c>
      <c r="C7" s="155">
        <v>9246000</v>
      </c>
      <c r="D7" s="155">
        <v>0</v>
      </c>
      <c r="E7" s="155">
        <v>0</v>
      </c>
      <c r="F7" s="155">
        <v>114926206</v>
      </c>
      <c r="G7" s="155">
        <v>101050911</v>
      </c>
      <c r="H7" s="155">
        <v>11367958</v>
      </c>
      <c r="I7" s="155">
        <v>2507337</v>
      </c>
      <c r="J7" s="266">
        <v>2014</v>
      </c>
    </row>
    <row r="8" spans="1:11" s="135" customFormat="1" ht="50.1" customHeight="1">
      <c r="A8" s="265">
        <v>2015</v>
      </c>
      <c r="B8" s="155">
        <v>61466181</v>
      </c>
      <c r="C8" s="155">
        <v>11367958</v>
      </c>
      <c r="D8" s="155">
        <v>0</v>
      </c>
      <c r="E8" s="155">
        <v>0</v>
      </c>
      <c r="F8" s="155">
        <v>72834139</v>
      </c>
      <c r="G8" s="155">
        <v>66693860</v>
      </c>
      <c r="H8" s="155">
        <v>4084446</v>
      </c>
      <c r="I8" s="155">
        <v>2055831</v>
      </c>
      <c r="J8" s="266">
        <v>2015</v>
      </c>
    </row>
    <row r="9" spans="1:11" s="135" customFormat="1" ht="50.1" customHeight="1">
      <c r="A9" s="265">
        <v>2016</v>
      </c>
      <c r="B9" s="155">
        <v>77918829</v>
      </c>
      <c r="C9" s="155">
        <v>4084446</v>
      </c>
      <c r="D9" s="155">
        <v>0</v>
      </c>
      <c r="E9" s="155">
        <v>0</v>
      </c>
      <c r="F9" s="155">
        <v>82003275</v>
      </c>
      <c r="G9" s="155">
        <v>63904805</v>
      </c>
      <c r="H9" s="155">
        <v>15738412</v>
      </c>
      <c r="I9" s="155">
        <v>2360058</v>
      </c>
      <c r="J9" s="266">
        <v>2016</v>
      </c>
    </row>
    <row r="10" spans="1:11" s="267" customFormat="1" ht="50.1" customHeight="1">
      <c r="A10" s="265">
        <v>2017</v>
      </c>
      <c r="B10" s="155">
        <v>62449784</v>
      </c>
      <c r="C10" s="155">
        <v>15738412</v>
      </c>
      <c r="D10" s="155">
        <v>0</v>
      </c>
      <c r="E10" s="155">
        <v>0</v>
      </c>
      <c r="F10" s="155">
        <v>78188196</v>
      </c>
      <c r="G10" s="155">
        <v>76621611</v>
      </c>
      <c r="H10" s="155">
        <v>415758</v>
      </c>
      <c r="I10" s="155">
        <v>1150827</v>
      </c>
      <c r="J10" s="266">
        <v>2017</v>
      </c>
      <c r="K10" s="135"/>
    </row>
    <row r="11" spans="1:11" s="267" customFormat="1" ht="50.1" customHeight="1">
      <c r="A11" s="265">
        <v>2018</v>
      </c>
      <c r="B11" s="155">
        <v>76788786</v>
      </c>
      <c r="C11" s="155">
        <v>415758</v>
      </c>
      <c r="D11" s="155" t="s">
        <v>146</v>
      </c>
      <c r="E11" s="155" t="s">
        <v>146</v>
      </c>
      <c r="F11" s="155">
        <v>77204544</v>
      </c>
      <c r="G11" s="155">
        <v>71409678</v>
      </c>
      <c r="H11" s="155">
        <v>4467098</v>
      </c>
      <c r="I11" s="155">
        <v>1327768</v>
      </c>
      <c r="J11" s="266">
        <v>2018</v>
      </c>
      <c r="K11" s="135"/>
    </row>
    <row r="12" spans="1:11" s="267" customFormat="1" ht="50.1" customHeight="1">
      <c r="A12" s="265">
        <v>2019</v>
      </c>
      <c r="B12" s="155">
        <v>102718900</v>
      </c>
      <c r="C12" s="155">
        <v>4467098</v>
      </c>
      <c r="D12" s="155">
        <v>0</v>
      </c>
      <c r="E12" s="155">
        <v>0</v>
      </c>
      <c r="F12" s="155">
        <v>107185998</v>
      </c>
      <c r="G12" s="155">
        <v>91235303</v>
      </c>
      <c r="H12" s="155">
        <v>14661119</v>
      </c>
      <c r="I12" s="155">
        <v>1289574</v>
      </c>
      <c r="J12" s="266">
        <v>2019</v>
      </c>
      <c r="K12" s="135"/>
    </row>
    <row r="13" spans="1:11" s="362" customFormat="1" ht="50.1" customHeight="1">
      <c r="A13" s="265">
        <v>2020</v>
      </c>
      <c r="B13" s="155">
        <v>82716548</v>
      </c>
      <c r="C13" s="155">
        <v>1466120</v>
      </c>
      <c r="D13" s="155">
        <v>0</v>
      </c>
      <c r="E13" s="155">
        <v>0</v>
      </c>
      <c r="F13" s="155">
        <v>97377668</v>
      </c>
      <c r="G13" s="155">
        <v>91514174</v>
      </c>
      <c r="H13" s="155">
        <v>4587484</v>
      </c>
      <c r="I13" s="155">
        <v>1276010</v>
      </c>
      <c r="J13" s="266">
        <v>2020</v>
      </c>
    </row>
    <row r="14" spans="1:11" s="362" customFormat="1" ht="50.1" customHeight="1">
      <c r="A14" s="265">
        <v>2021</v>
      </c>
      <c r="B14" s="155">
        <v>56305538</v>
      </c>
      <c r="C14" s="155">
        <v>4587484</v>
      </c>
      <c r="D14" s="155">
        <v>0</v>
      </c>
      <c r="E14" s="155">
        <v>0</v>
      </c>
      <c r="F14" s="155">
        <v>60893022</v>
      </c>
      <c r="G14" s="155">
        <v>58255906</v>
      </c>
      <c r="H14" s="155">
        <v>560352</v>
      </c>
      <c r="I14" s="155">
        <v>2076764</v>
      </c>
      <c r="J14" s="266">
        <v>2021</v>
      </c>
    </row>
    <row r="15" spans="1:11" s="362" customFormat="1" ht="50.1" customHeight="1">
      <c r="A15" s="265">
        <v>2022</v>
      </c>
      <c r="B15" s="155">
        <v>52640331</v>
      </c>
      <c r="C15" s="155">
        <v>560352</v>
      </c>
      <c r="D15" s="155">
        <v>0</v>
      </c>
      <c r="E15" s="155">
        <v>0</v>
      </c>
      <c r="F15" s="155">
        <v>53200683</v>
      </c>
      <c r="G15" s="155">
        <v>47930378</v>
      </c>
      <c r="H15" s="155">
        <v>4897541</v>
      </c>
      <c r="I15" s="155">
        <v>372764</v>
      </c>
      <c r="J15" s="266">
        <v>2022</v>
      </c>
    </row>
    <row r="16" spans="1:11" s="312" customFormat="1" ht="50.1" customHeight="1">
      <c r="A16" s="373">
        <v>2023</v>
      </c>
      <c r="B16" s="476">
        <v>129371172</v>
      </c>
      <c r="C16" s="476">
        <v>4897541</v>
      </c>
      <c r="D16" s="476">
        <v>2123</v>
      </c>
      <c r="E16" s="476">
        <v>0</v>
      </c>
      <c r="F16" s="476">
        <v>134270836</v>
      </c>
      <c r="G16" s="476">
        <v>92815326</v>
      </c>
      <c r="H16" s="476">
        <v>40585304</v>
      </c>
      <c r="I16" s="476">
        <v>870206</v>
      </c>
      <c r="J16" s="374">
        <v>2023</v>
      </c>
    </row>
    <row r="17" spans="1:10" s="162" customFormat="1" ht="12.75" customHeight="1">
      <c r="A17" s="162" t="s">
        <v>144</v>
      </c>
      <c r="G17" s="280"/>
      <c r="I17" s="159"/>
      <c r="J17" s="270" t="s">
        <v>145</v>
      </c>
    </row>
  </sheetData>
  <mergeCells count="1">
    <mergeCell ref="C3:E3"/>
  </mergeCells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8"/>
  <sheetViews>
    <sheetView view="pageBreakPreview" zoomScaleSheetLayoutView="100" workbookViewId="0">
      <pane xSplit="1" ySplit="6" topLeftCell="B9" activePane="bottomRight" state="frozen"/>
      <selection activeCell="AD13" sqref="AD13"/>
      <selection pane="topRight" activeCell="AD13" sqref="AD13"/>
      <selection pane="bottomLeft" activeCell="AD13" sqref="AD13"/>
      <selection pane="bottomRight" activeCell="E11" sqref="E11"/>
    </sheetView>
  </sheetViews>
  <sheetFormatPr defaultRowHeight="17.25"/>
  <cols>
    <col min="1" max="1" width="11.5" style="14" customWidth="1"/>
    <col min="2" max="2" width="20.875" style="88" customWidth="1"/>
    <col min="3" max="3" width="23.125" style="88" customWidth="1"/>
    <col min="4" max="4" width="21" style="88" customWidth="1"/>
    <col min="5" max="5" width="16.5" style="14" customWidth="1"/>
    <col min="6" max="6" width="16.125" style="168" customWidth="1"/>
    <col min="7" max="7" width="16.25" style="168" customWidth="1"/>
    <col min="8" max="8" width="15.625" style="168" customWidth="1"/>
    <col min="9" max="9" width="12.25" style="14" customWidth="1"/>
    <col min="10" max="16384" width="9" style="14"/>
  </cols>
  <sheetData>
    <row r="1" spans="1:9" s="132" customFormat="1" ht="20.100000000000001" customHeight="1">
      <c r="A1" s="129" t="s">
        <v>300</v>
      </c>
      <c r="B1" s="130"/>
      <c r="C1" s="130"/>
      <c r="D1" s="130"/>
      <c r="E1" s="129" t="s">
        <v>58</v>
      </c>
      <c r="F1" s="131"/>
      <c r="G1" s="131"/>
      <c r="H1" s="131"/>
      <c r="I1" s="129"/>
    </row>
    <row r="2" spans="1:9" s="135" customFormat="1" ht="20.100000000000001" customHeight="1" thickBot="1">
      <c r="A2" s="46" t="s">
        <v>440</v>
      </c>
      <c r="B2" s="133"/>
      <c r="C2" s="133"/>
      <c r="D2" s="133"/>
      <c r="E2" s="46"/>
      <c r="F2" s="76"/>
      <c r="G2" s="76"/>
      <c r="H2" s="76"/>
      <c r="I2" s="477" t="s">
        <v>439</v>
      </c>
    </row>
    <row r="3" spans="1:9" s="135" customFormat="1" ht="20.100000000000001" customHeight="1" thickTop="1">
      <c r="A3" s="512" t="s">
        <v>57</v>
      </c>
      <c r="B3" s="187" t="s">
        <v>442</v>
      </c>
      <c r="C3" s="137"/>
      <c r="D3" s="137"/>
      <c r="E3" s="138" t="s">
        <v>59</v>
      </c>
      <c r="F3" s="139" t="s">
        <v>446</v>
      </c>
      <c r="G3" s="139" t="s">
        <v>60</v>
      </c>
      <c r="H3" s="140" t="s">
        <v>61</v>
      </c>
      <c r="I3" s="515" t="s">
        <v>52</v>
      </c>
    </row>
    <row r="4" spans="1:9" s="135" customFormat="1" ht="20.100000000000001" customHeight="1">
      <c r="A4" s="513"/>
      <c r="B4" s="396" t="s">
        <v>0</v>
      </c>
      <c r="C4" s="141" t="s">
        <v>62</v>
      </c>
      <c r="D4" s="142" t="s">
        <v>441</v>
      </c>
      <c r="E4" s="138" t="s">
        <v>2</v>
      </c>
      <c r="F4" s="143"/>
      <c r="G4" s="144" t="s">
        <v>3</v>
      </c>
      <c r="H4" s="398"/>
      <c r="I4" s="516"/>
    </row>
    <row r="5" spans="1:9" s="135" customFormat="1" ht="20.100000000000001" customHeight="1">
      <c r="A5" s="513"/>
      <c r="B5" s="397"/>
      <c r="C5" s="145"/>
      <c r="D5" s="145"/>
      <c r="E5" s="146" t="s">
        <v>4</v>
      </c>
      <c r="F5" s="147" t="s">
        <v>63</v>
      </c>
      <c r="G5" s="148" t="s">
        <v>5</v>
      </c>
      <c r="H5" s="399" t="s">
        <v>6</v>
      </c>
      <c r="I5" s="516"/>
    </row>
    <row r="6" spans="1:9" s="135" customFormat="1" ht="20.100000000000001" customHeight="1">
      <c r="A6" s="514"/>
      <c r="B6" s="151" t="s">
        <v>1</v>
      </c>
      <c r="C6" s="150" t="s">
        <v>7</v>
      </c>
      <c r="D6" s="151" t="s">
        <v>8</v>
      </c>
      <c r="E6" s="152" t="s">
        <v>64</v>
      </c>
      <c r="F6" s="152" t="s">
        <v>65</v>
      </c>
      <c r="G6" s="153" t="s">
        <v>66</v>
      </c>
      <c r="H6" s="149" t="s">
        <v>67</v>
      </c>
      <c r="I6" s="517"/>
    </row>
    <row r="7" spans="1:9" s="156" customFormat="1" ht="48" customHeight="1">
      <c r="A7" s="157">
        <v>2014</v>
      </c>
      <c r="B7" s="154">
        <v>207824</v>
      </c>
      <c r="C7" s="154">
        <v>194881</v>
      </c>
      <c r="D7" s="154">
        <v>12943</v>
      </c>
      <c r="E7" s="154">
        <v>202072</v>
      </c>
      <c r="F7" s="155">
        <v>1028465.1015479631</v>
      </c>
      <c r="G7" s="154">
        <v>78499</v>
      </c>
      <c r="H7" s="154">
        <v>2647473.2162193153</v>
      </c>
      <c r="I7" s="158">
        <v>2014</v>
      </c>
    </row>
    <row r="8" spans="1:9" s="156" customFormat="1" ht="48" customHeight="1">
      <c r="A8" s="157">
        <v>2015</v>
      </c>
      <c r="B8" s="154">
        <v>227389</v>
      </c>
      <c r="C8" s="154">
        <v>213696</v>
      </c>
      <c r="D8" s="154">
        <v>13693</v>
      </c>
      <c r="E8" s="154">
        <v>205184</v>
      </c>
      <c r="F8" s="155">
        <v>1108219.9391765438</v>
      </c>
      <c r="G8" s="154">
        <v>67913</v>
      </c>
      <c r="H8" s="154">
        <v>3348239.6595644425</v>
      </c>
      <c r="I8" s="158">
        <v>2015</v>
      </c>
    </row>
    <row r="9" spans="1:9" s="156" customFormat="1" ht="48" customHeight="1">
      <c r="A9" s="157">
        <v>2016</v>
      </c>
      <c r="B9" s="154">
        <v>254428</v>
      </c>
      <c r="C9" s="154">
        <v>237413</v>
      </c>
      <c r="D9" s="154">
        <v>17015</v>
      </c>
      <c r="E9" s="154">
        <v>205513</v>
      </c>
      <c r="F9" s="155">
        <v>1238013</v>
      </c>
      <c r="G9" s="154">
        <v>80790</v>
      </c>
      <c r="H9" s="154">
        <v>3149248</v>
      </c>
      <c r="I9" s="158">
        <v>2016</v>
      </c>
    </row>
    <row r="10" spans="1:9" s="156" customFormat="1" ht="48" customHeight="1">
      <c r="A10" s="157">
        <v>2017</v>
      </c>
      <c r="B10" s="154">
        <v>306193</v>
      </c>
      <c r="C10" s="154">
        <v>289704</v>
      </c>
      <c r="D10" s="154">
        <v>16489</v>
      </c>
      <c r="E10" s="154">
        <v>212146</v>
      </c>
      <c r="F10" s="155">
        <v>1443316</v>
      </c>
      <c r="G10" s="154">
        <v>85089</v>
      </c>
      <c r="H10" s="154">
        <v>3598511</v>
      </c>
      <c r="I10" s="158">
        <v>2017</v>
      </c>
    </row>
    <row r="11" spans="1:9" s="156" customFormat="1" ht="48" customHeight="1">
      <c r="A11" s="157">
        <v>2018</v>
      </c>
      <c r="B11" s="154">
        <v>313990</v>
      </c>
      <c r="C11" s="154">
        <v>297813</v>
      </c>
      <c r="D11" s="154">
        <v>16178</v>
      </c>
      <c r="E11" s="154">
        <v>216951</v>
      </c>
      <c r="F11" s="155">
        <v>1447286</v>
      </c>
      <c r="G11" s="154">
        <v>89088</v>
      </c>
      <c r="H11" s="154">
        <v>3524495</v>
      </c>
      <c r="I11" s="158">
        <v>2018</v>
      </c>
    </row>
    <row r="12" spans="1:9" s="156" customFormat="1" ht="48" customHeight="1">
      <c r="A12" s="157">
        <v>2019</v>
      </c>
      <c r="B12" s="154">
        <v>333072</v>
      </c>
      <c r="C12" s="154">
        <v>315787</v>
      </c>
      <c r="D12" s="154">
        <v>16286</v>
      </c>
      <c r="E12" s="154">
        <v>222314</v>
      </c>
      <c r="F12" s="155">
        <v>1493709</v>
      </c>
      <c r="G12" s="154">
        <v>93026</v>
      </c>
      <c r="H12" s="154">
        <v>3569674</v>
      </c>
      <c r="I12" s="158">
        <v>2019</v>
      </c>
    </row>
    <row r="13" spans="1:9" s="156" customFormat="1" ht="48" customHeight="1">
      <c r="A13" s="157">
        <v>2020</v>
      </c>
      <c r="B13" s="390">
        <v>370262626</v>
      </c>
      <c r="C13" s="390">
        <v>347885888</v>
      </c>
      <c r="D13" s="390">
        <v>22376738</v>
      </c>
      <c r="E13" s="391">
        <v>230359</v>
      </c>
      <c r="F13" s="392">
        <v>1607328673.939373</v>
      </c>
      <c r="G13" s="391">
        <v>97998</v>
      </c>
      <c r="H13" s="390">
        <v>3778267168.7177291</v>
      </c>
      <c r="I13" s="158">
        <v>2020</v>
      </c>
    </row>
    <row r="14" spans="1:9" s="156" customFormat="1" ht="48" customHeight="1">
      <c r="A14" s="157">
        <v>2021</v>
      </c>
      <c r="B14" s="389">
        <f>SUM(C14,D14)</f>
        <v>430737290</v>
      </c>
      <c r="C14" s="389">
        <v>396611564</v>
      </c>
      <c r="D14" s="389">
        <v>34125726</v>
      </c>
      <c r="E14" s="393">
        <v>236368</v>
      </c>
      <c r="F14" s="394">
        <f>B14/E14*1000</f>
        <v>1822316.4303120556</v>
      </c>
      <c r="G14" s="395">
        <v>102314</v>
      </c>
      <c r="H14" s="394">
        <f>B14/G14*1000</f>
        <v>4209954.551674257</v>
      </c>
      <c r="I14" s="158">
        <v>2021</v>
      </c>
    </row>
    <row r="15" spans="1:9" s="156" customFormat="1" ht="48" customHeight="1">
      <c r="A15" s="157">
        <v>2022</v>
      </c>
      <c r="B15" s="389">
        <v>477364431</v>
      </c>
      <c r="C15" s="389">
        <v>439005311</v>
      </c>
      <c r="D15" s="389">
        <v>38359120</v>
      </c>
      <c r="E15" s="393">
        <v>243432</v>
      </c>
      <c r="F15" s="394">
        <v>1960976.4985704427</v>
      </c>
      <c r="G15" s="395">
        <v>106361</v>
      </c>
      <c r="H15" s="394">
        <v>4488152.9037899226</v>
      </c>
      <c r="I15" s="158">
        <v>2022</v>
      </c>
    </row>
    <row r="16" spans="1:9" s="156" customFormat="1" ht="48" customHeight="1">
      <c r="A16" s="400">
        <v>2023</v>
      </c>
      <c r="B16" s="401">
        <v>508728885.34000003</v>
      </c>
      <c r="C16" s="401">
        <v>465195473.85000002</v>
      </c>
      <c r="D16" s="401">
        <v>43533411.490000002</v>
      </c>
      <c r="E16" s="402">
        <v>268026</v>
      </c>
      <c r="F16" s="406">
        <v>1898057.9695253449</v>
      </c>
      <c r="G16" s="403">
        <v>117518</v>
      </c>
      <c r="H16" s="404">
        <v>4328944.377371978</v>
      </c>
      <c r="I16" s="405">
        <v>2023</v>
      </c>
    </row>
    <row r="17" spans="1:9" s="162" customFormat="1" ht="15" customHeight="1">
      <c r="A17" s="26" t="s">
        <v>232</v>
      </c>
      <c r="B17" s="159"/>
      <c r="C17" s="159"/>
      <c r="D17" s="159"/>
      <c r="E17" s="159"/>
      <c r="F17" s="160"/>
      <c r="G17" s="161"/>
      <c r="H17" s="161"/>
      <c r="I17" s="39" t="s">
        <v>233</v>
      </c>
    </row>
    <row r="18" spans="1:9" s="162" customFormat="1" ht="15" customHeight="1">
      <c r="A18" s="162" t="s">
        <v>150</v>
      </c>
      <c r="B18" s="159"/>
      <c r="C18" s="159"/>
      <c r="D18" s="159"/>
      <c r="E18" s="159"/>
      <c r="F18" s="160"/>
      <c r="G18" s="161"/>
      <c r="H18" s="161"/>
    </row>
    <row r="19" spans="1:9" s="162" customFormat="1" ht="15" customHeight="1">
      <c r="A19" s="478" t="s">
        <v>443</v>
      </c>
      <c r="B19" s="159"/>
      <c r="C19" s="159"/>
      <c r="D19" s="159"/>
      <c r="E19" s="159"/>
      <c r="F19" s="160"/>
      <c r="G19" s="161"/>
      <c r="H19" s="161"/>
    </row>
    <row r="20" spans="1:9" s="162" customFormat="1" ht="15" customHeight="1">
      <c r="A20" s="478" t="s">
        <v>444</v>
      </c>
      <c r="B20" s="159"/>
      <c r="C20" s="159"/>
      <c r="D20" s="159"/>
      <c r="E20" s="159"/>
      <c r="F20" s="160"/>
      <c r="G20" s="161"/>
      <c r="H20" s="161"/>
    </row>
    <row r="21" spans="1:9" s="167" customFormat="1" ht="15" customHeight="1">
      <c r="A21" s="479" t="s">
        <v>445</v>
      </c>
      <c r="B21" s="163"/>
      <c r="C21" s="163"/>
      <c r="D21" s="163"/>
      <c r="E21" s="164"/>
      <c r="F21" s="165"/>
      <c r="G21" s="166"/>
      <c r="H21" s="166"/>
      <c r="I21" s="14"/>
    </row>
    <row r="22" spans="1:9" s="167" customFormat="1" ht="16.5" customHeight="1">
      <c r="A22" s="14"/>
      <c r="B22" s="164"/>
      <c r="C22" s="164"/>
      <c r="D22" s="164"/>
      <c r="E22" s="164"/>
      <c r="F22" s="165"/>
      <c r="G22" s="166"/>
      <c r="H22" s="166"/>
      <c r="I22" s="14"/>
    </row>
    <row r="23" spans="1:9" s="167" customFormat="1" ht="16.5" customHeight="1">
      <c r="A23" s="14"/>
      <c r="B23" s="164"/>
      <c r="C23" s="164"/>
      <c r="D23" s="164"/>
      <c r="E23" s="164"/>
      <c r="F23" s="165"/>
      <c r="G23" s="166"/>
      <c r="H23" s="166"/>
      <c r="I23" s="14"/>
    </row>
    <row r="24" spans="1:9" ht="14.45" customHeight="1"/>
    <row r="25" spans="1:9" ht="14.45" customHeight="1"/>
    <row r="26" spans="1:9" ht="19.5" customHeight="1"/>
    <row r="27" spans="1:9" ht="14.45" customHeight="1"/>
    <row r="28" spans="1:9" ht="14.45" customHeight="1"/>
    <row r="29" spans="1:9" ht="14.45" customHeight="1"/>
    <row r="30" spans="1:9" ht="14.45" customHeight="1"/>
    <row r="31" spans="1:9" ht="18.75" customHeight="1"/>
    <row r="32" spans="1:9" ht="14.45" customHeight="1"/>
    <row r="33" ht="14.45" customHeight="1"/>
    <row r="34" ht="16.5" customHeight="1"/>
    <row r="35" ht="14.45" customHeight="1"/>
    <row r="36" ht="14.45" customHeight="1"/>
    <row r="37" ht="5.25" customHeight="1"/>
    <row r="38" ht="15.75" customHeight="1"/>
  </sheetData>
  <mergeCells count="2">
    <mergeCell ref="A3:A6"/>
    <mergeCell ref="I3:I6"/>
  </mergeCells>
  <phoneticPr fontId="3" type="noConversion"/>
  <printOptions horizontalCentered="1"/>
  <pageMargins left="1.2204724409448819" right="1.2204724409448819" top="1.0236220472440944" bottom="2.3622047244094491" header="0" footer="0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view="pageBreakPreview" zoomScaleSheetLayoutView="100" workbookViewId="0">
      <pane xSplit="1" ySplit="8" topLeftCell="B10" activePane="bottomRight" state="frozen"/>
      <selection activeCell="AD13" sqref="AD13"/>
      <selection pane="topRight" activeCell="AD13" sqref="AD13"/>
      <selection pane="bottomLeft" activeCell="AD13" sqref="AD13"/>
      <selection pane="bottomRight" activeCell="B13" sqref="B13"/>
    </sheetView>
  </sheetViews>
  <sheetFormatPr defaultRowHeight="17.25"/>
  <cols>
    <col min="1" max="1" width="8.125" style="14" customWidth="1"/>
    <col min="2" max="2" width="10.5" style="88" customWidth="1"/>
    <col min="3" max="4" width="10.125" style="88" customWidth="1"/>
    <col min="5" max="5" width="9.25" style="88" customWidth="1"/>
    <col min="6" max="6" width="9.25" style="14" customWidth="1"/>
    <col min="7" max="7" width="8.125" style="168" customWidth="1"/>
    <col min="8" max="8" width="9.5" style="168" customWidth="1"/>
    <col min="9" max="9" width="7.875" style="168" customWidth="1"/>
    <col min="10" max="10" width="9.25" style="168" customWidth="1"/>
    <col min="11" max="11" width="9.375" style="168" customWidth="1"/>
    <col min="12" max="12" width="8.75" style="14" customWidth="1"/>
    <col min="13" max="13" width="8.625" style="88" customWidth="1"/>
    <col min="14" max="15" width="8.25" style="88" customWidth="1"/>
    <col min="16" max="16" width="9.5" style="88" customWidth="1"/>
    <col min="17" max="17" width="9.375" style="14" customWidth="1"/>
    <col min="18" max="18" width="7" style="88" customWidth="1"/>
    <col min="19" max="19" width="9" style="88" customWidth="1"/>
    <col min="20" max="20" width="6.75" style="14" customWidth="1"/>
    <col min="21" max="21" width="11.75" style="14" customWidth="1"/>
    <col min="22" max="22" width="19.5" style="88" customWidth="1"/>
    <col min="23" max="16384" width="9" style="14"/>
  </cols>
  <sheetData>
    <row r="1" spans="1:22" s="3" customFormat="1" ht="20.25">
      <c r="A1" s="18"/>
      <c r="B1" s="1"/>
      <c r="C1" s="1"/>
      <c r="D1" s="1"/>
      <c r="E1" s="1"/>
      <c r="F1" s="1"/>
      <c r="G1" s="184"/>
      <c r="H1" s="184"/>
      <c r="I1" s="184"/>
      <c r="J1" s="2"/>
      <c r="K1" s="1"/>
      <c r="L1" s="1"/>
      <c r="M1" s="1"/>
      <c r="N1" s="2"/>
      <c r="O1" s="2"/>
      <c r="P1" s="1"/>
      <c r="Q1" s="1"/>
      <c r="R1" s="1"/>
      <c r="S1" s="1"/>
      <c r="T1" s="184"/>
      <c r="U1" s="184"/>
      <c r="V1" s="19"/>
    </row>
    <row r="2" spans="1:22" s="3" customFormat="1" ht="21">
      <c r="A2" s="525" t="s">
        <v>348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6" t="s">
        <v>347</v>
      </c>
      <c r="O2" s="526"/>
      <c r="P2" s="526"/>
      <c r="Q2" s="526"/>
      <c r="R2" s="526"/>
      <c r="S2" s="526"/>
      <c r="T2" s="526"/>
      <c r="U2" s="526"/>
      <c r="V2" s="526"/>
    </row>
    <row r="3" spans="1:22" s="6" customFormat="1" ht="12" thickBot="1">
      <c r="A3" s="6" t="s">
        <v>350</v>
      </c>
      <c r="B3" s="4"/>
      <c r="C3" s="5"/>
      <c r="D3" s="5"/>
      <c r="E3" s="4"/>
      <c r="F3" s="5"/>
      <c r="M3" s="5"/>
      <c r="P3" s="4"/>
      <c r="Q3" s="5"/>
      <c r="R3" s="5"/>
      <c r="S3" s="4"/>
      <c r="V3" s="96" t="s">
        <v>346</v>
      </c>
    </row>
    <row r="4" spans="1:22" s="8" customFormat="1" ht="14.25" customHeight="1">
      <c r="A4" s="371"/>
      <c r="B4" s="527"/>
      <c r="C4" s="527"/>
      <c r="D4" s="528"/>
      <c r="E4" s="529" t="s">
        <v>345</v>
      </c>
      <c r="F4" s="530"/>
      <c r="G4" s="530"/>
      <c r="H4" s="530"/>
      <c r="I4" s="530"/>
      <c r="J4" s="530"/>
      <c r="K4" s="530"/>
      <c r="L4" s="530"/>
      <c r="M4" s="530"/>
      <c r="N4" s="530"/>
      <c r="O4" s="313"/>
      <c r="P4" s="529" t="s">
        <v>344</v>
      </c>
      <c r="Q4" s="530"/>
      <c r="R4" s="530"/>
      <c r="S4" s="531" t="s">
        <v>343</v>
      </c>
      <c r="T4" s="527"/>
      <c r="U4" s="527"/>
      <c r="V4" s="7" t="s">
        <v>301</v>
      </c>
    </row>
    <row r="5" spans="1:22" s="8" customFormat="1" ht="12">
      <c r="A5" s="411"/>
      <c r="B5" s="410" t="s">
        <v>341</v>
      </c>
      <c r="C5" s="20" t="s">
        <v>340</v>
      </c>
      <c r="D5" s="183" t="s">
        <v>339</v>
      </c>
      <c r="E5" s="180" t="s">
        <v>328</v>
      </c>
      <c r="F5" s="518" t="s">
        <v>338</v>
      </c>
      <c r="G5" s="519"/>
      <c r="H5" s="519"/>
      <c r="I5" s="520"/>
      <c r="J5" s="17" t="s">
        <v>349</v>
      </c>
      <c r="K5" s="182"/>
      <c r="L5" s="182"/>
      <c r="M5" s="182"/>
      <c r="N5" s="181"/>
      <c r="O5" s="296"/>
      <c r="P5" s="180" t="s">
        <v>337</v>
      </c>
      <c r="Q5" s="521" t="s">
        <v>336</v>
      </c>
      <c r="R5" s="522"/>
      <c r="S5" s="523" t="s">
        <v>335</v>
      </c>
      <c r="T5" s="524"/>
      <c r="U5" s="524"/>
      <c r="V5" s="9"/>
    </row>
    <row r="6" spans="1:22" s="178" customFormat="1" ht="12">
      <c r="A6" s="412" t="s">
        <v>342</v>
      </c>
      <c r="B6" s="118"/>
      <c r="C6" s="110"/>
      <c r="D6" s="110"/>
      <c r="E6" s="108"/>
      <c r="F6" s="10" t="s">
        <v>9</v>
      </c>
      <c r="G6" s="179" t="s">
        <v>334</v>
      </c>
      <c r="H6" s="179" t="s">
        <v>333</v>
      </c>
      <c r="I6" s="179" t="s">
        <v>332</v>
      </c>
      <c r="J6" s="179" t="s">
        <v>10</v>
      </c>
      <c r="K6" s="179" t="s">
        <v>331</v>
      </c>
      <c r="L6" s="179" t="s">
        <v>11</v>
      </c>
      <c r="M6" s="103" t="s">
        <v>12</v>
      </c>
      <c r="N6" s="179" t="s">
        <v>13</v>
      </c>
      <c r="O6" s="179" t="s">
        <v>380</v>
      </c>
      <c r="P6" s="108"/>
      <c r="Q6" s="103" t="s">
        <v>330</v>
      </c>
      <c r="R6" s="179" t="s">
        <v>329</v>
      </c>
      <c r="S6" s="108" t="s">
        <v>328</v>
      </c>
      <c r="T6" s="10" t="s">
        <v>327</v>
      </c>
      <c r="U6" s="10" t="s">
        <v>381</v>
      </c>
      <c r="V6" s="10" t="s">
        <v>14</v>
      </c>
    </row>
    <row r="7" spans="1:22" s="178" customFormat="1" ht="12">
      <c r="A7" s="382"/>
      <c r="B7" s="118"/>
      <c r="C7" s="110" t="s">
        <v>326</v>
      </c>
      <c r="D7" s="110" t="s">
        <v>325</v>
      </c>
      <c r="E7" s="110" t="s">
        <v>324</v>
      </c>
      <c r="F7" s="10"/>
      <c r="G7" s="10" t="s">
        <v>323</v>
      </c>
      <c r="H7" s="10"/>
      <c r="I7" s="10" t="s">
        <v>322</v>
      </c>
      <c r="J7" s="10"/>
      <c r="K7" s="110" t="s">
        <v>321</v>
      </c>
      <c r="L7" s="16"/>
      <c r="M7" s="110"/>
      <c r="N7" s="110" t="s">
        <v>320</v>
      </c>
      <c r="O7" s="10" t="s">
        <v>322</v>
      </c>
      <c r="P7" s="110" t="s">
        <v>319</v>
      </c>
      <c r="Q7" s="110" t="s">
        <v>318</v>
      </c>
      <c r="R7" s="110" t="s">
        <v>317</v>
      </c>
      <c r="S7" s="110" t="s">
        <v>316</v>
      </c>
      <c r="T7" s="10" t="s">
        <v>315</v>
      </c>
      <c r="U7" s="110" t="s">
        <v>382</v>
      </c>
      <c r="V7" s="10"/>
    </row>
    <row r="8" spans="1:22" s="178" customFormat="1" ht="12">
      <c r="A8" s="383"/>
      <c r="B8" s="370" t="s">
        <v>1</v>
      </c>
      <c r="C8" s="124" t="s">
        <v>314</v>
      </c>
      <c r="D8" s="124" t="s">
        <v>313</v>
      </c>
      <c r="E8" s="124" t="s">
        <v>303</v>
      </c>
      <c r="F8" s="124" t="s">
        <v>15</v>
      </c>
      <c r="G8" s="12" t="s">
        <v>312</v>
      </c>
      <c r="H8" s="124" t="s">
        <v>311</v>
      </c>
      <c r="I8" s="124" t="s">
        <v>310</v>
      </c>
      <c r="J8" s="124" t="s">
        <v>309</v>
      </c>
      <c r="K8" s="124" t="s">
        <v>308</v>
      </c>
      <c r="L8" s="12" t="s">
        <v>16</v>
      </c>
      <c r="M8" s="124" t="s">
        <v>307</v>
      </c>
      <c r="N8" s="124" t="s">
        <v>306</v>
      </c>
      <c r="O8" s="124" t="s">
        <v>306</v>
      </c>
      <c r="P8" s="124" t="s">
        <v>303</v>
      </c>
      <c r="Q8" s="124" t="s">
        <v>305</v>
      </c>
      <c r="R8" s="124" t="s">
        <v>304</v>
      </c>
      <c r="S8" s="124" t="s">
        <v>303</v>
      </c>
      <c r="T8" s="12" t="s">
        <v>302</v>
      </c>
      <c r="U8" s="124" t="s">
        <v>383</v>
      </c>
      <c r="V8" s="12" t="s">
        <v>301</v>
      </c>
    </row>
    <row r="9" spans="1:22" s="176" customFormat="1" ht="46.35" customHeight="1">
      <c r="A9" s="324">
        <v>2014</v>
      </c>
      <c r="B9" s="325">
        <v>207824</v>
      </c>
      <c r="C9" s="325">
        <v>95637</v>
      </c>
      <c r="D9" s="325">
        <v>112187</v>
      </c>
      <c r="E9" s="326">
        <v>178492</v>
      </c>
      <c r="F9" s="325">
        <v>62474</v>
      </c>
      <c r="G9" s="325">
        <v>6572</v>
      </c>
      <c r="H9" s="327">
        <v>0</v>
      </c>
      <c r="I9" s="328">
        <v>0</v>
      </c>
      <c r="J9" s="325">
        <v>3097</v>
      </c>
      <c r="K9" s="329">
        <v>18281</v>
      </c>
      <c r="L9" s="325">
        <v>52028</v>
      </c>
      <c r="M9" s="325">
        <v>23097</v>
      </c>
      <c r="N9" s="325">
        <v>12943</v>
      </c>
      <c r="O9" s="325" t="s">
        <v>384</v>
      </c>
      <c r="P9" s="325">
        <v>25855</v>
      </c>
      <c r="Q9" s="329">
        <v>3582</v>
      </c>
      <c r="R9" s="329">
        <v>22272</v>
      </c>
      <c r="S9" s="330">
        <v>3477</v>
      </c>
      <c r="T9" s="329">
        <v>737</v>
      </c>
      <c r="U9" s="329">
        <v>2740</v>
      </c>
      <c r="V9" s="331">
        <v>2014</v>
      </c>
    </row>
    <row r="10" spans="1:22" s="176" customFormat="1" ht="46.35" customHeight="1">
      <c r="A10" s="324">
        <v>2015</v>
      </c>
      <c r="B10" s="325">
        <v>227389</v>
      </c>
      <c r="C10" s="325">
        <v>112201</v>
      </c>
      <c r="D10" s="325">
        <v>115188</v>
      </c>
      <c r="E10" s="326">
        <v>198858</v>
      </c>
      <c r="F10" s="325">
        <v>79354</v>
      </c>
      <c r="G10" s="325">
        <v>7409</v>
      </c>
      <c r="H10" s="327">
        <v>0</v>
      </c>
      <c r="I10" s="328">
        <v>0</v>
      </c>
      <c r="J10" s="325">
        <v>3110</v>
      </c>
      <c r="K10" s="329">
        <v>21080</v>
      </c>
      <c r="L10" s="325">
        <v>52758</v>
      </c>
      <c r="M10" s="325">
        <v>21454</v>
      </c>
      <c r="N10" s="325">
        <v>13693</v>
      </c>
      <c r="O10" s="325" t="s">
        <v>384</v>
      </c>
      <c r="P10" s="325">
        <v>27624</v>
      </c>
      <c r="Q10" s="329">
        <v>4244</v>
      </c>
      <c r="R10" s="329">
        <v>23379</v>
      </c>
      <c r="S10" s="330">
        <v>907</v>
      </c>
      <c r="T10" s="329">
        <v>-2185</v>
      </c>
      <c r="U10" s="329">
        <v>3092</v>
      </c>
      <c r="V10" s="331">
        <v>2015</v>
      </c>
    </row>
    <row r="11" spans="1:22" s="176" customFormat="1" ht="46.35" customHeight="1">
      <c r="A11" s="324">
        <v>2016</v>
      </c>
      <c r="B11" s="325">
        <v>254428</v>
      </c>
      <c r="C11" s="325">
        <v>126411</v>
      </c>
      <c r="D11" s="325">
        <v>128017</v>
      </c>
      <c r="E11" s="326">
        <v>218671</v>
      </c>
      <c r="F11" s="325">
        <v>88902</v>
      </c>
      <c r="G11" s="325">
        <v>6833</v>
      </c>
      <c r="H11" s="327">
        <v>0</v>
      </c>
      <c r="I11" s="328">
        <v>0</v>
      </c>
      <c r="J11" s="325">
        <v>3724</v>
      </c>
      <c r="K11" s="329">
        <v>26571</v>
      </c>
      <c r="L11" s="325">
        <v>54110</v>
      </c>
      <c r="M11" s="325">
        <v>21516</v>
      </c>
      <c r="N11" s="325">
        <v>17015</v>
      </c>
      <c r="O11" s="325" t="s">
        <v>384</v>
      </c>
      <c r="P11" s="325">
        <v>30897</v>
      </c>
      <c r="Q11" s="329">
        <v>4674</v>
      </c>
      <c r="R11" s="329">
        <v>26223</v>
      </c>
      <c r="S11" s="330">
        <v>4858</v>
      </c>
      <c r="T11" s="329">
        <v>-222</v>
      </c>
      <c r="U11" s="329">
        <v>5080</v>
      </c>
      <c r="V11" s="331">
        <v>2016</v>
      </c>
    </row>
    <row r="12" spans="1:22" s="176" customFormat="1" ht="46.35" customHeight="1">
      <c r="A12" s="324">
        <v>2017</v>
      </c>
      <c r="B12" s="325">
        <v>306193</v>
      </c>
      <c r="C12" s="325">
        <v>172104</v>
      </c>
      <c r="D12" s="325">
        <v>134089</v>
      </c>
      <c r="E12" s="326">
        <v>268427</v>
      </c>
      <c r="F12" s="325">
        <v>130684</v>
      </c>
      <c r="G12" s="325">
        <v>7282</v>
      </c>
      <c r="H12" s="327">
        <v>0</v>
      </c>
      <c r="I12" s="329">
        <v>0</v>
      </c>
      <c r="J12" s="325">
        <v>4181</v>
      </c>
      <c r="K12" s="329">
        <v>31263</v>
      </c>
      <c r="L12" s="325">
        <v>55855</v>
      </c>
      <c r="M12" s="325">
        <v>22673</v>
      </c>
      <c r="N12" s="325">
        <v>16489</v>
      </c>
      <c r="O12" s="325" t="s">
        <v>384</v>
      </c>
      <c r="P12" s="325">
        <v>34351</v>
      </c>
      <c r="Q12" s="329">
        <v>4427</v>
      </c>
      <c r="R12" s="329">
        <v>29924</v>
      </c>
      <c r="S12" s="330">
        <v>3412</v>
      </c>
      <c r="T12" s="329">
        <v>-214</v>
      </c>
      <c r="U12" s="329">
        <v>3626</v>
      </c>
      <c r="V12" s="331">
        <v>2017</v>
      </c>
    </row>
    <row r="13" spans="1:22" s="176" customFormat="1" ht="46.35" customHeight="1">
      <c r="A13" s="324">
        <v>2018</v>
      </c>
      <c r="B13" s="325">
        <v>313990</v>
      </c>
      <c r="C13" s="325">
        <v>166764</v>
      </c>
      <c r="D13" s="325">
        <v>147226</v>
      </c>
      <c r="E13" s="326">
        <v>273710</v>
      </c>
      <c r="F13" s="325">
        <v>122924</v>
      </c>
      <c r="G13" s="325">
        <v>8993</v>
      </c>
      <c r="H13" s="327">
        <v>0</v>
      </c>
      <c r="I13" s="329" t="s">
        <v>146</v>
      </c>
      <c r="J13" s="325">
        <v>4419</v>
      </c>
      <c r="K13" s="329">
        <v>35531</v>
      </c>
      <c r="L13" s="325">
        <v>58363</v>
      </c>
      <c r="M13" s="325">
        <v>27302</v>
      </c>
      <c r="N13" s="325">
        <v>16178</v>
      </c>
      <c r="O13" s="325" t="s">
        <v>384</v>
      </c>
      <c r="P13" s="325">
        <v>34895</v>
      </c>
      <c r="Q13" s="329">
        <v>5270</v>
      </c>
      <c r="R13" s="329">
        <v>29625</v>
      </c>
      <c r="S13" s="330">
        <v>5384</v>
      </c>
      <c r="T13" s="329">
        <v>-49</v>
      </c>
      <c r="U13" s="329">
        <v>5433</v>
      </c>
      <c r="V13" s="331">
        <v>2018</v>
      </c>
    </row>
    <row r="14" spans="1:22" s="177" customFormat="1" ht="46.35" customHeight="1">
      <c r="A14" s="324">
        <v>2019</v>
      </c>
      <c r="B14" s="332">
        <v>332072</v>
      </c>
      <c r="C14" s="332">
        <v>178532</v>
      </c>
      <c r="D14" s="332">
        <v>153541</v>
      </c>
      <c r="E14" s="287">
        <v>289997362</v>
      </c>
      <c r="F14" s="287">
        <v>130697990</v>
      </c>
      <c r="G14" s="287">
        <v>9068647</v>
      </c>
      <c r="H14" s="288">
        <v>0</v>
      </c>
      <c r="I14" s="288">
        <v>0</v>
      </c>
      <c r="J14" s="287">
        <v>4885333</v>
      </c>
      <c r="K14" s="287">
        <v>36259154</v>
      </c>
      <c r="L14" s="287">
        <v>60949493</v>
      </c>
      <c r="M14" s="287">
        <v>31851016</v>
      </c>
      <c r="N14" s="289">
        <v>16285729</v>
      </c>
      <c r="O14" s="325" t="s">
        <v>384</v>
      </c>
      <c r="P14" s="287">
        <v>37015894</v>
      </c>
      <c r="Q14" s="289">
        <v>5743694</v>
      </c>
      <c r="R14" s="289">
        <v>31272200</v>
      </c>
      <c r="S14" s="287">
        <v>5059208</v>
      </c>
      <c r="T14" s="289">
        <v>1749083</v>
      </c>
      <c r="U14" s="289">
        <v>3310125</v>
      </c>
      <c r="V14" s="331">
        <v>2019</v>
      </c>
    </row>
    <row r="15" spans="1:22" s="176" customFormat="1" ht="46.35" customHeight="1">
      <c r="A15" s="324">
        <v>2020</v>
      </c>
      <c r="B15" s="287">
        <v>370262626</v>
      </c>
      <c r="C15" s="287">
        <v>204452720</v>
      </c>
      <c r="D15" s="287">
        <v>165809906</v>
      </c>
      <c r="E15" s="287">
        <v>330857015</v>
      </c>
      <c r="F15" s="287">
        <v>160437851</v>
      </c>
      <c r="G15" s="287">
        <v>9855148</v>
      </c>
      <c r="H15" s="288">
        <v>0</v>
      </c>
      <c r="I15" s="288">
        <v>0</v>
      </c>
      <c r="J15" s="287">
        <v>5071167</v>
      </c>
      <c r="K15" s="287">
        <v>39655306</v>
      </c>
      <c r="L15" s="287">
        <v>63905370</v>
      </c>
      <c r="M15" s="287">
        <v>29555435</v>
      </c>
      <c r="N15" s="289">
        <v>17505738</v>
      </c>
      <c r="O15" s="289">
        <v>4871000</v>
      </c>
      <c r="P15" s="407">
        <v>40786351</v>
      </c>
      <c r="Q15" s="287">
        <v>6117938</v>
      </c>
      <c r="R15" s="289">
        <v>34668413</v>
      </c>
      <c r="S15" s="287">
        <v>-1380740</v>
      </c>
      <c r="T15" s="289">
        <v>-6626630</v>
      </c>
      <c r="U15" s="289">
        <v>5245890</v>
      </c>
      <c r="V15" s="331">
        <v>2020</v>
      </c>
    </row>
    <row r="16" spans="1:22" s="176" customFormat="1" ht="46.35" customHeight="1">
      <c r="A16" s="324">
        <v>2021</v>
      </c>
      <c r="B16" s="389">
        <f>SUM(C16:D16)</f>
        <v>430737290</v>
      </c>
      <c r="C16" s="389">
        <f>SUM(F16:I16,Q16:R16,T16)</f>
        <v>250090660</v>
      </c>
      <c r="D16" s="389">
        <f>SUM(J16:O16,U16)</f>
        <v>180646630</v>
      </c>
      <c r="E16" s="389">
        <f>SUM(F16:O16)</f>
        <v>381048714</v>
      </c>
      <c r="F16" s="389">
        <v>193814988</v>
      </c>
      <c r="G16" s="389">
        <v>11508841</v>
      </c>
      <c r="H16" s="408">
        <v>0</v>
      </c>
      <c r="I16" s="408">
        <v>0</v>
      </c>
      <c r="J16" s="389">
        <v>5309531</v>
      </c>
      <c r="K16" s="389">
        <v>50240198</v>
      </c>
      <c r="L16" s="389">
        <v>68245896</v>
      </c>
      <c r="M16" s="389">
        <v>29237277</v>
      </c>
      <c r="N16" s="409">
        <v>17954184</v>
      </c>
      <c r="O16" s="408">
        <v>4737799</v>
      </c>
      <c r="P16" s="389">
        <f>SUM(Q16:R16)</f>
        <v>45629489</v>
      </c>
      <c r="Q16" s="409">
        <v>6826139</v>
      </c>
      <c r="R16" s="409">
        <v>38803350</v>
      </c>
      <c r="S16" s="389">
        <f>SUM(T16,U16)</f>
        <v>4059087</v>
      </c>
      <c r="T16" s="409">
        <v>-862658</v>
      </c>
      <c r="U16" s="409">
        <v>4921745</v>
      </c>
      <c r="V16" s="331">
        <v>2021</v>
      </c>
    </row>
    <row r="17" spans="1:22" s="176" customFormat="1" ht="46.35" customHeight="1">
      <c r="A17" s="324">
        <v>2022</v>
      </c>
      <c r="B17" s="389">
        <v>477364430</v>
      </c>
      <c r="C17" s="389">
        <v>277887110</v>
      </c>
      <c r="D17" s="389">
        <v>199477320</v>
      </c>
      <c r="E17" s="389">
        <v>425160067</v>
      </c>
      <c r="F17" s="389">
        <v>218886750</v>
      </c>
      <c r="G17" s="389">
        <v>12309649</v>
      </c>
      <c r="H17" s="408">
        <v>124806</v>
      </c>
      <c r="I17" s="408">
        <v>0</v>
      </c>
      <c r="J17" s="389">
        <v>6086749</v>
      </c>
      <c r="K17" s="389">
        <v>55745567</v>
      </c>
      <c r="L17" s="389">
        <v>75519088</v>
      </c>
      <c r="M17" s="389">
        <v>27288198</v>
      </c>
      <c r="N17" s="409">
        <v>19147027</v>
      </c>
      <c r="O17" s="408">
        <v>10052233</v>
      </c>
      <c r="P17" s="389">
        <v>49656220</v>
      </c>
      <c r="Q17" s="409">
        <v>7302063</v>
      </c>
      <c r="R17" s="409">
        <v>42354157</v>
      </c>
      <c r="S17" s="389">
        <v>2548143</v>
      </c>
      <c r="T17" s="409">
        <v>-3090315</v>
      </c>
      <c r="U17" s="409">
        <v>5638458</v>
      </c>
      <c r="V17" s="331">
        <v>2022</v>
      </c>
    </row>
    <row r="18" spans="1:22" s="176" customFormat="1" ht="46.35" customHeight="1">
      <c r="A18" s="413">
        <v>2023</v>
      </c>
      <c r="B18" s="401">
        <v>508728885.34000003</v>
      </c>
      <c r="C18" s="401">
        <v>308174241.27000004</v>
      </c>
      <c r="D18" s="401">
        <v>200554644.06999999</v>
      </c>
      <c r="E18" s="401">
        <v>453480877.78999996</v>
      </c>
      <c r="F18" s="401">
        <v>242404462.46000001</v>
      </c>
      <c r="G18" s="401">
        <v>16320102.310000001</v>
      </c>
      <c r="H18" s="414">
        <v>148610.57999999999</v>
      </c>
      <c r="I18" s="414">
        <v>0</v>
      </c>
      <c r="J18" s="401">
        <v>7516625.04</v>
      </c>
      <c r="K18" s="401">
        <v>51777276.710000001</v>
      </c>
      <c r="L18" s="401">
        <v>71878194.659999996</v>
      </c>
      <c r="M18" s="401">
        <v>29444828.73</v>
      </c>
      <c r="N18" s="415">
        <v>19019319.27</v>
      </c>
      <c r="O18" s="414">
        <v>14971458.029999999</v>
      </c>
      <c r="P18" s="401">
        <v>51110230.75</v>
      </c>
      <c r="Q18" s="415">
        <v>7516890.6699999999</v>
      </c>
      <c r="R18" s="415">
        <v>43593340.079999998</v>
      </c>
      <c r="S18" s="401">
        <v>4137776.8</v>
      </c>
      <c r="T18" s="415">
        <v>-1809164.83</v>
      </c>
      <c r="U18" s="415">
        <v>5946941.6299999999</v>
      </c>
      <c r="V18" s="416">
        <v>2023</v>
      </c>
    </row>
    <row r="19" spans="1:22" s="162" customFormat="1" ht="16.5" customHeight="1">
      <c r="A19" s="26" t="s">
        <v>235</v>
      </c>
      <c r="B19" s="333"/>
      <c r="C19" s="333"/>
      <c r="D19" s="333"/>
      <c r="E19" s="333"/>
      <c r="F19" s="270"/>
      <c r="G19" s="334"/>
      <c r="H19" s="334"/>
      <c r="I19" s="334"/>
      <c r="J19" s="334"/>
      <c r="K19" s="334"/>
      <c r="L19" s="270"/>
      <c r="M19" s="333"/>
      <c r="N19" s="333"/>
      <c r="O19" s="333"/>
      <c r="P19" s="333"/>
      <c r="Q19" s="270"/>
      <c r="R19" s="333"/>
      <c r="S19" s="333"/>
      <c r="T19" s="334"/>
      <c r="U19" s="334"/>
      <c r="V19" s="39" t="s">
        <v>236</v>
      </c>
    </row>
    <row r="20" spans="1:22" s="8" customFormat="1" ht="16.5" customHeight="1">
      <c r="A20" s="8" t="s">
        <v>351</v>
      </c>
      <c r="B20" s="335"/>
      <c r="C20" s="335"/>
      <c r="D20" s="335"/>
      <c r="E20" s="335"/>
      <c r="F20" s="336"/>
      <c r="G20" s="337"/>
      <c r="H20" s="337"/>
      <c r="I20" s="337"/>
      <c r="J20" s="337"/>
      <c r="K20" s="337"/>
      <c r="L20" s="336"/>
      <c r="M20" s="335"/>
      <c r="N20" s="335"/>
      <c r="O20" s="335"/>
      <c r="P20" s="335"/>
      <c r="Q20" s="336"/>
      <c r="R20" s="335"/>
      <c r="S20" s="335"/>
      <c r="V20" s="335"/>
    </row>
    <row r="21" spans="1:22" s="167" customFormat="1" ht="16.5" customHeight="1">
      <c r="A21" s="338"/>
      <c r="B21" s="338"/>
      <c r="C21" s="339"/>
      <c r="D21" s="339"/>
      <c r="E21" s="338"/>
      <c r="F21" s="340"/>
      <c r="G21" s="340"/>
      <c r="H21" s="340"/>
      <c r="I21" s="340"/>
      <c r="J21" s="340"/>
      <c r="K21" s="340"/>
      <c r="L21" s="338"/>
      <c r="M21" s="340"/>
      <c r="N21" s="14"/>
      <c r="O21" s="14"/>
      <c r="P21" s="14"/>
      <c r="Q21" s="340"/>
      <c r="R21" s="338"/>
      <c r="S21" s="338"/>
      <c r="T21" s="339"/>
      <c r="U21" s="339"/>
      <c r="V21" s="339"/>
    </row>
    <row r="22" spans="1:22" s="167" customFormat="1" ht="16.5" customHeight="1">
      <c r="A22" s="338"/>
      <c r="B22" s="338"/>
      <c r="C22" s="339"/>
      <c r="D22" s="339"/>
      <c r="E22" s="338"/>
      <c r="F22" s="340"/>
      <c r="G22" s="340"/>
      <c r="H22" s="340"/>
      <c r="I22" s="340"/>
      <c r="J22" s="340"/>
      <c r="K22" s="340"/>
      <c r="L22" s="338"/>
      <c r="M22" s="340"/>
      <c r="N22" s="14"/>
      <c r="O22" s="14"/>
      <c r="P22" s="14"/>
      <c r="Q22" s="340"/>
      <c r="R22" s="338"/>
      <c r="S22" s="338"/>
      <c r="T22" s="339"/>
      <c r="U22" s="339"/>
      <c r="V22" s="339"/>
    </row>
    <row r="23" spans="1:22" s="167" customFormat="1" ht="13.5" customHeight="1">
      <c r="A23" s="338"/>
      <c r="B23" s="338"/>
      <c r="C23" s="339"/>
      <c r="D23" s="339"/>
      <c r="E23" s="338"/>
      <c r="F23" s="340"/>
      <c r="G23" s="340"/>
      <c r="H23" s="340"/>
      <c r="I23" s="340"/>
      <c r="J23" s="340"/>
      <c r="K23" s="340"/>
      <c r="L23" s="338"/>
      <c r="M23" s="340"/>
      <c r="N23" s="14"/>
      <c r="O23" s="14"/>
      <c r="P23" s="14"/>
      <c r="Q23" s="340"/>
      <c r="R23" s="338"/>
      <c r="S23" s="338"/>
      <c r="T23" s="339"/>
      <c r="U23" s="339"/>
      <c r="V23" s="339"/>
    </row>
    <row r="24" spans="1:22" s="167" customFormat="1" ht="13.5" customHeight="1">
      <c r="A24" s="14"/>
      <c r="B24" s="340"/>
      <c r="C24" s="340"/>
      <c r="D24" s="340"/>
      <c r="E24" s="340"/>
    </row>
    <row r="25" spans="1:22" s="167" customFormat="1" ht="13.5" customHeight="1">
      <c r="A25" s="14"/>
      <c r="B25" s="340"/>
      <c r="C25" s="340"/>
      <c r="D25" s="340"/>
      <c r="E25" s="340"/>
    </row>
    <row r="26" spans="1:22" s="167" customFormat="1" ht="13.5" customHeight="1">
      <c r="A26" s="14"/>
      <c r="B26" s="340"/>
      <c r="C26" s="340"/>
      <c r="D26" s="340"/>
      <c r="E26" s="340"/>
      <c r="F26" s="338"/>
      <c r="G26" s="339"/>
      <c r="H26" s="339"/>
      <c r="I26" s="339"/>
      <c r="J26" s="339"/>
      <c r="K26" s="339"/>
      <c r="L26" s="338"/>
      <c r="M26" s="340"/>
      <c r="N26" s="340"/>
      <c r="O26" s="340"/>
      <c r="P26" s="340"/>
      <c r="Q26" s="338"/>
      <c r="R26" s="340"/>
      <c r="S26" s="340"/>
      <c r="T26" s="14"/>
      <c r="U26" s="14"/>
      <c r="V26" s="340"/>
    </row>
    <row r="27" spans="1:22" s="167" customFormat="1" ht="18" customHeight="1">
      <c r="A27" s="14"/>
      <c r="B27" s="340"/>
      <c r="C27" s="340"/>
      <c r="D27" s="340"/>
      <c r="E27" s="340"/>
      <c r="F27" s="338"/>
      <c r="G27" s="339"/>
      <c r="H27" s="339"/>
      <c r="I27" s="339"/>
      <c r="J27" s="339"/>
      <c r="K27" s="339"/>
      <c r="L27" s="338"/>
      <c r="M27" s="340"/>
      <c r="N27" s="340"/>
      <c r="O27" s="340"/>
      <c r="P27" s="340"/>
      <c r="Q27" s="338"/>
      <c r="R27" s="340"/>
      <c r="S27" s="340"/>
      <c r="T27" s="14"/>
      <c r="U27" s="14"/>
      <c r="V27" s="340"/>
    </row>
    <row r="28" spans="1:22" ht="13.5" customHeight="1">
      <c r="B28" s="340"/>
      <c r="C28" s="340"/>
      <c r="D28" s="340"/>
      <c r="E28" s="340"/>
      <c r="F28" s="338"/>
      <c r="G28" s="339"/>
      <c r="H28" s="339"/>
      <c r="I28" s="339"/>
      <c r="J28" s="339"/>
      <c r="K28" s="339"/>
      <c r="L28" s="338"/>
      <c r="M28" s="340"/>
      <c r="N28" s="340"/>
      <c r="O28" s="340"/>
      <c r="P28" s="340"/>
      <c r="Q28" s="338"/>
      <c r="R28" s="340"/>
      <c r="S28" s="340"/>
      <c r="V28" s="340"/>
    </row>
    <row r="29" spans="1:22" ht="13.5" customHeight="1">
      <c r="B29" s="340"/>
      <c r="C29" s="340"/>
      <c r="D29" s="340"/>
      <c r="E29" s="340"/>
      <c r="F29" s="338"/>
      <c r="G29" s="339"/>
      <c r="H29" s="339"/>
      <c r="I29" s="339"/>
      <c r="J29" s="339"/>
      <c r="K29" s="339"/>
      <c r="L29" s="338"/>
      <c r="M29" s="340"/>
      <c r="N29" s="340"/>
      <c r="O29" s="340"/>
      <c r="P29" s="340"/>
      <c r="Q29" s="338"/>
      <c r="R29" s="340"/>
      <c r="S29" s="340"/>
      <c r="V29" s="340"/>
    </row>
    <row r="30" spans="1:22" ht="13.5" customHeight="1">
      <c r="B30" s="340"/>
      <c r="C30" s="340"/>
      <c r="D30" s="340"/>
      <c r="E30" s="340"/>
      <c r="F30" s="338"/>
      <c r="G30" s="339"/>
      <c r="H30" s="339"/>
      <c r="I30" s="339"/>
      <c r="J30" s="339"/>
      <c r="K30" s="339"/>
      <c r="L30" s="338"/>
      <c r="M30" s="340"/>
      <c r="N30" s="340"/>
      <c r="O30" s="340"/>
      <c r="P30" s="340"/>
      <c r="Q30" s="338"/>
      <c r="R30" s="340"/>
      <c r="S30" s="340"/>
      <c r="V30" s="340"/>
    </row>
    <row r="31" spans="1:22" ht="13.5" customHeight="1">
      <c r="B31" s="340"/>
      <c r="C31" s="340"/>
      <c r="D31" s="340"/>
      <c r="E31" s="340"/>
      <c r="F31" s="338"/>
      <c r="G31" s="339"/>
      <c r="H31" s="339"/>
      <c r="I31" s="339"/>
      <c r="J31" s="339"/>
      <c r="K31" s="339"/>
      <c r="L31" s="338"/>
      <c r="M31" s="340"/>
      <c r="N31" s="340"/>
      <c r="O31" s="340"/>
      <c r="P31" s="340"/>
      <c r="Q31" s="338"/>
      <c r="R31" s="340"/>
      <c r="S31" s="340"/>
      <c r="V31" s="340"/>
    </row>
    <row r="32" spans="1:22" ht="18" customHeight="1">
      <c r="B32" s="340"/>
      <c r="C32" s="340"/>
      <c r="D32" s="340"/>
      <c r="E32" s="340"/>
      <c r="F32" s="338"/>
      <c r="G32" s="339"/>
      <c r="H32" s="339"/>
      <c r="I32" s="339"/>
      <c r="J32" s="339"/>
      <c r="K32" s="339"/>
      <c r="L32" s="338"/>
      <c r="M32" s="340"/>
      <c r="N32" s="340"/>
      <c r="O32" s="340"/>
      <c r="P32" s="340"/>
      <c r="Q32" s="338"/>
      <c r="R32" s="340"/>
      <c r="S32" s="340"/>
      <c r="V32" s="340"/>
    </row>
    <row r="33" spans="2:22" ht="13.5" customHeight="1">
      <c r="B33" s="340"/>
      <c r="C33" s="340"/>
      <c r="D33" s="340"/>
      <c r="E33" s="340"/>
      <c r="F33" s="338"/>
      <c r="G33" s="339"/>
      <c r="H33" s="339"/>
      <c r="I33" s="339"/>
      <c r="J33" s="339"/>
      <c r="K33" s="339"/>
      <c r="L33" s="338"/>
      <c r="M33" s="340"/>
      <c r="N33" s="340"/>
      <c r="O33" s="340"/>
      <c r="P33" s="340"/>
      <c r="Q33" s="338"/>
      <c r="R33" s="340"/>
      <c r="S33" s="340"/>
      <c r="V33" s="340"/>
    </row>
    <row r="34" spans="2:22" ht="13.5" customHeight="1">
      <c r="B34" s="340"/>
      <c r="C34" s="340"/>
      <c r="D34" s="340"/>
      <c r="E34" s="340"/>
      <c r="F34" s="338"/>
      <c r="G34" s="339"/>
      <c r="H34" s="339"/>
      <c r="I34" s="339"/>
      <c r="J34" s="339"/>
      <c r="K34" s="339"/>
      <c r="L34" s="338"/>
      <c r="M34" s="340"/>
      <c r="N34" s="340"/>
      <c r="O34" s="340"/>
      <c r="P34" s="340"/>
      <c r="Q34" s="338"/>
      <c r="R34" s="340"/>
      <c r="S34" s="340"/>
      <c r="V34" s="340"/>
    </row>
    <row r="35" spans="2:22" ht="13.5" customHeight="1">
      <c r="B35" s="340"/>
      <c r="C35" s="340"/>
      <c r="D35" s="340"/>
      <c r="E35" s="340"/>
      <c r="F35" s="338"/>
      <c r="G35" s="339"/>
      <c r="H35" s="339"/>
      <c r="I35" s="339"/>
      <c r="J35" s="339"/>
      <c r="K35" s="339"/>
      <c r="L35" s="338"/>
      <c r="M35" s="340"/>
      <c r="N35" s="340"/>
      <c r="O35" s="340"/>
      <c r="P35" s="340"/>
      <c r="Q35" s="338"/>
      <c r="R35" s="340"/>
      <c r="S35" s="340"/>
      <c r="V35" s="340"/>
    </row>
    <row r="36" spans="2:22" ht="13.5" customHeight="1">
      <c r="B36" s="340"/>
      <c r="C36" s="340"/>
      <c r="D36" s="340"/>
      <c r="E36" s="340"/>
      <c r="F36" s="338"/>
      <c r="G36" s="339"/>
      <c r="H36" s="339"/>
      <c r="I36" s="339"/>
      <c r="J36" s="339"/>
      <c r="K36" s="339"/>
      <c r="L36" s="338"/>
      <c r="M36" s="340"/>
      <c r="N36" s="340"/>
      <c r="O36" s="340"/>
      <c r="P36" s="340"/>
      <c r="Q36" s="338"/>
      <c r="R36" s="340"/>
      <c r="S36" s="340"/>
      <c r="V36" s="340"/>
    </row>
    <row r="37" spans="2:22" ht="18" customHeight="1">
      <c r="B37" s="340"/>
      <c r="C37" s="340"/>
      <c r="D37" s="340"/>
      <c r="E37" s="340"/>
      <c r="F37" s="338"/>
      <c r="G37" s="339"/>
      <c r="H37" s="339"/>
      <c r="I37" s="339"/>
      <c r="J37" s="339"/>
      <c r="K37" s="339"/>
      <c r="L37" s="338"/>
      <c r="M37" s="340"/>
      <c r="N37" s="340"/>
      <c r="O37" s="340"/>
      <c r="P37" s="340"/>
      <c r="Q37" s="338"/>
      <c r="R37" s="340"/>
      <c r="S37" s="340"/>
      <c r="V37" s="340"/>
    </row>
    <row r="38" spans="2:22" ht="16.5" customHeight="1">
      <c r="B38" s="340"/>
      <c r="C38" s="340"/>
      <c r="D38" s="340"/>
      <c r="E38" s="340"/>
      <c r="F38" s="338"/>
      <c r="G38" s="339"/>
      <c r="H38" s="339"/>
      <c r="I38" s="339"/>
      <c r="J38" s="339"/>
      <c r="K38" s="339"/>
      <c r="L38" s="338"/>
      <c r="M38" s="340"/>
      <c r="N38" s="340"/>
      <c r="O38" s="340"/>
      <c r="P38" s="340"/>
      <c r="Q38" s="338"/>
      <c r="R38" s="340"/>
      <c r="S38" s="340"/>
      <c r="V38" s="340"/>
    </row>
    <row r="39" spans="2:22" ht="16.5" customHeight="1">
      <c r="B39" s="340"/>
      <c r="C39" s="340"/>
      <c r="D39" s="340"/>
      <c r="E39" s="340"/>
      <c r="F39" s="338"/>
      <c r="G39" s="339"/>
      <c r="H39" s="339"/>
      <c r="I39" s="339"/>
      <c r="J39" s="339"/>
      <c r="K39" s="339"/>
      <c r="L39" s="338"/>
      <c r="M39" s="340"/>
      <c r="N39" s="340"/>
      <c r="O39" s="340"/>
      <c r="P39" s="340"/>
      <c r="Q39" s="338"/>
      <c r="R39" s="340"/>
      <c r="S39" s="340"/>
      <c r="V39" s="340"/>
    </row>
    <row r="40" spans="2:22" ht="16.5" customHeight="1">
      <c r="B40" s="340"/>
      <c r="C40" s="340"/>
      <c r="D40" s="340"/>
      <c r="E40" s="340"/>
      <c r="F40" s="338"/>
      <c r="G40" s="339"/>
      <c r="H40" s="339"/>
      <c r="I40" s="339"/>
      <c r="J40" s="339"/>
      <c r="K40" s="339"/>
      <c r="L40" s="338"/>
      <c r="M40" s="340"/>
      <c r="N40" s="340"/>
      <c r="O40" s="340"/>
      <c r="P40" s="340"/>
      <c r="Q40" s="338"/>
      <c r="R40" s="340"/>
      <c r="S40" s="340"/>
      <c r="V40" s="340"/>
    </row>
    <row r="41" spans="2:22" ht="16.5" customHeight="1">
      <c r="B41" s="340"/>
      <c r="C41" s="340"/>
      <c r="D41" s="340"/>
      <c r="E41" s="340"/>
      <c r="F41" s="338"/>
      <c r="G41" s="339"/>
      <c r="H41" s="339"/>
      <c r="I41" s="339"/>
      <c r="J41" s="339"/>
      <c r="K41" s="339"/>
      <c r="L41" s="338"/>
      <c r="M41" s="340"/>
      <c r="N41" s="340"/>
      <c r="O41" s="340"/>
      <c r="P41" s="340"/>
      <c r="Q41" s="338"/>
      <c r="R41" s="340"/>
      <c r="S41" s="340"/>
      <c r="V41" s="340"/>
    </row>
    <row r="42" spans="2:22" ht="16.5" customHeight="1">
      <c r="B42" s="340"/>
      <c r="C42" s="340"/>
      <c r="D42" s="340"/>
      <c r="E42" s="340"/>
      <c r="F42" s="338"/>
      <c r="G42" s="339"/>
      <c r="H42" s="339"/>
      <c r="I42" s="339"/>
      <c r="J42" s="339"/>
      <c r="K42" s="339"/>
      <c r="L42" s="338"/>
      <c r="M42" s="340"/>
      <c r="N42" s="340"/>
      <c r="O42" s="340"/>
      <c r="P42" s="340"/>
      <c r="Q42" s="338"/>
      <c r="R42" s="340"/>
      <c r="S42" s="340"/>
      <c r="V42" s="340"/>
    </row>
    <row r="43" spans="2:22" ht="10.5" customHeight="1">
      <c r="B43" s="340"/>
      <c r="C43" s="340"/>
      <c r="D43" s="340"/>
      <c r="E43" s="340"/>
      <c r="F43" s="338"/>
      <c r="G43" s="339"/>
      <c r="H43" s="339"/>
      <c r="I43" s="339"/>
      <c r="J43" s="339"/>
      <c r="K43" s="339"/>
      <c r="L43" s="338"/>
      <c r="M43" s="340"/>
      <c r="N43" s="340"/>
      <c r="O43" s="340"/>
      <c r="P43" s="340"/>
      <c r="Q43" s="338"/>
      <c r="R43" s="340"/>
      <c r="S43" s="340"/>
      <c r="V43" s="340"/>
    </row>
    <row r="44" spans="2:22" ht="15.75" customHeight="1">
      <c r="B44" s="340"/>
      <c r="C44" s="340"/>
      <c r="D44" s="340"/>
      <c r="E44" s="340"/>
      <c r="F44" s="338"/>
      <c r="G44" s="339"/>
      <c r="H44" s="339"/>
      <c r="I44" s="339"/>
      <c r="J44" s="339"/>
      <c r="K44" s="339"/>
      <c r="L44" s="338"/>
      <c r="M44" s="340"/>
      <c r="N44" s="340"/>
      <c r="O44" s="340"/>
      <c r="P44" s="340"/>
      <c r="Q44" s="338"/>
      <c r="R44" s="340"/>
      <c r="S44" s="340"/>
      <c r="V44" s="340"/>
    </row>
    <row r="45" spans="2:22" ht="15.75" customHeight="1">
      <c r="B45" s="340"/>
      <c r="C45" s="340"/>
      <c r="D45" s="340"/>
      <c r="E45" s="340"/>
      <c r="F45" s="338"/>
      <c r="G45" s="339"/>
      <c r="H45" s="339"/>
      <c r="I45" s="339"/>
      <c r="J45" s="339"/>
      <c r="K45" s="339"/>
      <c r="L45" s="338"/>
      <c r="M45" s="340"/>
      <c r="N45" s="340"/>
      <c r="O45" s="340"/>
      <c r="P45" s="340"/>
      <c r="Q45" s="338"/>
      <c r="R45" s="340"/>
      <c r="S45" s="340"/>
      <c r="V45" s="340"/>
    </row>
    <row r="46" spans="2:22">
      <c r="B46" s="340"/>
      <c r="C46" s="340"/>
      <c r="D46" s="340"/>
      <c r="E46" s="340"/>
      <c r="F46" s="338"/>
      <c r="G46" s="339"/>
      <c r="H46" s="339"/>
      <c r="I46" s="339"/>
      <c r="J46" s="339"/>
      <c r="K46" s="339"/>
      <c r="L46" s="338"/>
      <c r="M46" s="340"/>
      <c r="N46" s="340"/>
      <c r="O46" s="340"/>
      <c r="P46" s="340"/>
      <c r="Q46" s="338"/>
      <c r="R46" s="340"/>
      <c r="S46" s="340"/>
      <c r="V46" s="340"/>
    </row>
    <row r="47" spans="2:22">
      <c r="B47" s="340"/>
      <c r="C47" s="340"/>
      <c r="D47" s="340"/>
      <c r="E47" s="340"/>
      <c r="F47" s="338"/>
      <c r="G47" s="339"/>
      <c r="H47" s="339"/>
      <c r="I47" s="339"/>
      <c r="J47" s="339"/>
      <c r="K47" s="339"/>
      <c r="L47" s="338"/>
      <c r="M47" s="340"/>
      <c r="N47" s="340"/>
      <c r="O47" s="340"/>
      <c r="P47" s="340"/>
      <c r="Q47" s="338"/>
      <c r="R47" s="340"/>
      <c r="S47" s="340"/>
      <c r="V47" s="340"/>
    </row>
    <row r="48" spans="2:22">
      <c r="B48" s="340"/>
      <c r="C48" s="340"/>
      <c r="D48" s="340"/>
      <c r="E48" s="340"/>
      <c r="F48" s="338"/>
      <c r="G48" s="339"/>
      <c r="H48" s="339"/>
      <c r="I48" s="339"/>
      <c r="J48" s="339"/>
      <c r="K48" s="339"/>
      <c r="L48" s="338"/>
      <c r="M48" s="340"/>
      <c r="N48" s="340"/>
      <c r="O48" s="340"/>
      <c r="P48" s="340"/>
      <c r="Q48" s="338"/>
      <c r="R48" s="340"/>
      <c r="S48" s="340"/>
      <c r="V48" s="340"/>
    </row>
    <row r="49" spans="2:22">
      <c r="B49" s="340"/>
      <c r="C49" s="340"/>
      <c r="D49" s="340"/>
      <c r="E49" s="340"/>
      <c r="F49" s="338"/>
      <c r="G49" s="339"/>
      <c r="H49" s="339"/>
      <c r="I49" s="339"/>
      <c r="J49" s="339"/>
      <c r="K49" s="339"/>
      <c r="L49" s="338"/>
      <c r="M49" s="340"/>
      <c r="N49" s="340"/>
      <c r="O49" s="340"/>
      <c r="P49" s="340"/>
      <c r="Q49" s="338"/>
      <c r="R49" s="340"/>
      <c r="S49" s="340"/>
      <c r="V49" s="340"/>
    </row>
    <row r="50" spans="2:22">
      <c r="B50" s="340"/>
      <c r="C50" s="340"/>
      <c r="D50" s="340"/>
      <c r="E50" s="340"/>
      <c r="F50" s="338"/>
      <c r="G50" s="339"/>
      <c r="H50" s="339"/>
      <c r="I50" s="339"/>
      <c r="J50" s="339"/>
      <c r="K50" s="339"/>
      <c r="L50" s="338"/>
      <c r="M50" s="340"/>
      <c r="N50" s="340"/>
      <c r="O50" s="340"/>
      <c r="P50" s="340"/>
      <c r="Q50" s="338"/>
      <c r="R50" s="340"/>
      <c r="S50" s="340"/>
      <c r="V50" s="340"/>
    </row>
  </sheetData>
  <mergeCells count="9">
    <mergeCell ref="F5:I5"/>
    <mergeCell ref="Q5:R5"/>
    <mergeCell ref="S5:U5"/>
    <mergeCell ref="A2:M2"/>
    <mergeCell ref="N2:V2"/>
    <mergeCell ref="B4:D4"/>
    <mergeCell ref="E4:N4"/>
    <mergeCell ref="S4:U4"/>
    <mergeCell ref="P4:R4"/>
  </mergeCells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3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44"/>
  <sheetViews>
    <sheetView view="pageBreakPreview" zoomScaleSheetLayoutView="100" workbookViewId="0">
      <pane xSplit="1" ySplit="6" topLeftCell="B9" activePane="bottomRight" state="frozen"/>
      <selection activeCell="J29" sqref="J29"/>
      <selection pane="topRight" activeCell="J29" sqref="J29"/>
      <selection pane="bottomLeft" activeCell="J29" sqref="J29"/>
      <selection pane="bottomRight" activeCell="E14" sqref="E14"/>
    </sheetView>
  </sheetViews>
  <sheetFormatPr defaultRowHeight="17.25"/>
  <cols>
    <col min="1" max="1" width="7.75" style="14" customWidth="1"/>
    <col min="2" max="2" width="11.125" style="14" customWidth="1"/>
    <col min="3" max="3" width="11.625" style="14" customWidth="1"/>
    <col min="4" max="4" width="11.25" style="14" customWidth="1"/>
    <col min="5" max="5" width="10.625" style="14" customWidth="1"/>
    <col min="6" max="6" width="11.625" style="14" customWidth="1"/>
    <col min="7" max="7" width="12.375" style="14" customWidth="1"/>
    <col min="8" max="8" width="11.375" style="14" customWidth="1"/>
    <col min="9" max="9" width="11.5" style="14" customWidth="1"/>
    <col min="10" max="10" width="10.625" style="14" customWidth="1"/>
    <col min="11" max="11" width="11" style="14" customWidth="1"/>
    <col min="12" max="13" width="10.5" style="14" customWidth="1"/>
    <col min="14" max="14" width="9.875" style="14" customWidth="1"/>
    <col min="15" max="16384" width="9" style="14"/>
  </cols>
  <sheetData>
    <row r="1" spans="1:15" ht="9" customHeight="1"/>
    <row r="2" spans="1:15" s="132" customFormat="1" ht="20.100000000000001" customHeight="1">
      <c r="A2" s="129" t="s">
        <v>17</v>
      </c>
      <c r="B2" s="185"/>
      <c r="C2" s="129"/>
      <c r="D2" s="129"/>
      <c r="E2" s="129"/>
      <c r="F2" s="129"/>
      <c r="G2" s="129"/>
      <c r="H2" s="129" t="s">
        <v>70</v>
      </c>
      <c r="I2" s="129"/>
      <c r="J2" s="129"/>
      <c r="K2" s="129"/>
      <c r="L2" s="129"/>
      <c r="M2" s="129"/>
      <c r="N2" s="129"/>
      <c r="O2" s="186"/>
    </row>
    <row r="3" spans="1:15" s="135" customFormat="1" ht="20.100000000000001" customHeight="1" thickBot="1">
      <c r="A3" s="46" t="s">
        <v>352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134" t="s">
        <v>134</v>
      </c>
    </row>
    <row r="4" spans="1:15" s="162" customFormat="1" ht="20.100000000000001" customHeight="1" thickTop="1">
      <c r="A4" s="363"/>
      <c r="B4" s="172" t="s">
        <v>77</v>
      </c>
      <c r="C4" s="137"/>
      <c r="D4" s="187"/>
      <c r="E4" s="532" t="s">
        <v>71</v>
      </c>
      <c r="F4" s="533"/>
      <c r="G4" s="533"/>
      <c r="H4" s="172" t="s">
        <v>76</v>
      </c>
      <c r="I4" s="137"/>
      <c r="J4" s="187"/>
      <c r="K4" s="188" t="s">
        <v>78</v>
      </c>
      <c r="L4" s="137"/>
      <c r="M4" s="137"/>
      <c r="N4" s="83"/>
    </row>
    <row r="5" spans="1:15" s="162" customFormat="1" ht="20.100000000000001" customHeight="1">
      <c r="A5" s="56" t="s">
        <v>18</v>
      </c>
      <c r="B5" s="536"/>
      <c r="C5" s="171" t="s">
        <v>72</v>
      </c>
      <c r="D5" s="171" t="s">
        <v>73</v>
      </c>
      <c r="E5" s="534"/>
      <c r="F5" s="171" t="s">
        <v>72</v>
      </c>
      <c r="G5" s="142" t="s">
        <v>73</v>
      </c>
      <c r="H5" s="536"/>
      <c r="I5" s="171" t="s">
        <v>72</v>
      </c>
      <c r="J5" s="173" t="s">
        <v>73</v>
      </c>
      <c r="K5" s="534"/>
      <c r="L5" s="171" t="s">
        <v>72</v>
      </c>
      <c r="M5" s="188" t="s">
        <v>73</v>
      </c>
      <c r="N5" s="83" t="s">
        <v>14</v>
      </c>
    </row>
    <row r="6" spans="1:15" s="162" customFormat="1" ht="30" customHeight="1">
      <c r="A6" s="60"/>
      <c r="B6" s="537"/>
      <c r="C6" s="189" t="s">
        <v>74</v>
      </c>
      <c r="D6" s="189" t="s">
        <v>75</v>
      </c>
      <c r="E6" s="535"/>
      <c r="F6" s="189" t="s">
        <v>74</v>
      </c>
      <c r="G6" s="190" t="s">
        <v>75</v>
      </c>
      <c r="H6" s="537"/>
      <c r="I6" s="189" t="s">
        <v>74</v>
      </c>
      <c r="J6" s="191" t="s">
        <v>75</v>
      </c>
      <c r="K6" s="535"/>
      <c r="L6" s="189" t="s">
        <v>74</v>
      </c>
      <c r="M6" s="191" t="s">
        <v>75</v>
      </c>
      <c r="N6" s="192"/>
    </row>
    <row r="7" spans="1:15" s="176" customFormat="1" ht="50.45" customHeight="1">
      <c r="A7" s="193">
        <v>2014</v>
      </c>
      <c r="B7" s="195">
        <v>712720</v>
      </c>
      <c r="C7" s="195">
        <v>525756</v>
      </c>
      <c r="D7" s="195">
        <v>186964</v>
      </c>
      <c r="E7" s="195">
        <v>649383</v>
      </c>
      <c r="F7" s="195">
        <v>455983</v>
      </c>
      <c r="G7" s="195">
        <v>193400</v>
      </c>
      <c r="H7" s="195">
        <v>579049</v>
      </c>
      <c r="I7" s="195">
        <v>440474</v>
      </c>
      <c r="J7" s="195">
        <v>138575</v>
      </c>
      <c r="K7" s="195">
        <v>70334</v>
      </c>
      <c r="L7" s="195">
        <v>15509</v>
      </c>
      <c r="M7" s="195">
        <v>54825</v>
      </c>
      <c r="N7" s="194">
        <v>2014</v>
      </c>
    </row>
    <row r="8" spans="1:15" s="176" customFormat="1" ht="50.45" customHeight="1">
      <c r="A8" s="193">
        <v>2015</v>
      </c>
      <c r="B8" s="196">
        <v>732521124430</v>
      </c>
      <c r="C8" s="196">
        <v>576622371820</v>
      </c>
      <c r="D8" s="196">
        <v>155898752610</v>
      </c>
      <c r="E8" s="196">
        <v>752228604837</v>
      </c>
      <c r="F8" s="196">
        <v>588258042423</v>
      </c>
      <c r="G8" s="196">
        <v>163970562414</v>
      </c>
      <c r="H8" s="196">
        <v>577143558720</v>
      </c>
      <c r="I8" s="196">
        <v>468166190000</v>
      </c>
      <c r="J8" s="196">
        <v>108977368720</v>
      </c>
      <c r="K8" s="196">
        <v>175085046117</v>
      </c>
      <c r="L8" s="196">
        <v>120091852423</v>
      </c>
      <c r="M8" s="197">
        <v>54993193694</v>
      </c>
      <c r="N8" s="194">
        <v>2015</v>
      </c>
    </row>
    <row r="9" spans="1:15" s="176" customFormat="1" ht="50.45" customHeight="1">
      <c r="A9" s="193">
        <v>2016</v>
      </c>
      <c r="B9" s="196">
        <v>801261200358</v>
      </c>
      <c r="C9" s="196">
        <v>639925230798</v>
      </c>
      <c r="D9" s="196">
        <v>161335969560</v>
      </c>
      <c r="E9" s="196">
        <v>807202401656</v>
      </c>
      <c r="F9" s="196">
        <v>649191859423</v>
      </c>
      <c r="G9" s="196">
        <v>158010542233</v>
      </c>
      <c r="H9" s="196">
        <v>634787258884</v>
      </c>
      <c r="I9" s="196">
        <v>533882534510</v>
      </c>
      <c r="J9" s="196">
        <v>100904724374</v>
      </c>
      <c r="K9" s="196">
        <v>172415142772</v>
      </c>
      <c r="L9" s="196">
        <v>115309324913</v>
      </c>
      <c r="M9" s="197">
        <v>57105817859</v>
      </c>
      <c r="N9" s="194">
        <v>2016</v>
      </c>
    </row>
    <row r="10" spans="1:15" s="176" customFormat="1" ht="50.45" customHeight="1">
      <c r="A10" s="193">
        <v>2017</v>
      </c>
      <c r="B10" s="196">
        <v>865475565557</v>
      </c>
      <c r="C10" s="196">
        <v>681787003697</v>
      </c>
      <c r="D10" s="196">
        <v>183688561860</v>
      </c>
      <c r="E10" s="196">
        <v>877765361519</v>
      </c>
      <c r="F10" s="196">
        <v>696069633102</v>
      </c>
      <c r="G10" s="196">
        <v>181695728417</v>
      </c>
      <c r="H10" s="196">
        <v>715825904470</v>
      </c>
      <c r="I10" s="196">
        <v>592921022080</v>
      </c>
      <c r="J10" s="196">
        <v>122904882390</v>
      </c>
      <c r="K10" s="196">
        <v>161939457049</v>
      </c>
      <c r="L10" s="196">
        <v>103148611022</v>
      </c>
      <c r="M10" s="196">
        <v>58790846027</v>
      </c>
      <c r="N10" s="194">
        <v>2017</v>
      </c>
    </row>
    <row r="11" spans="1:15" s="176" customFormat="1" ht="50.45" customHeight="1">
      <c r="A11" s="193">
        <v>2018</v>
      </c>
      <c r="B11" s="196">
        <v>904031263932</v>
      </c>
      <c r="C11" s="196">
        <v>728346935992</v>
      </c>
      <c r="D11" s="196">
        <v>175684327940</v>
      </c>
      <c r="E11" s="196">
        <v>920430420741</v>
      </c>
      <c r="F11" s="196">
        <v>743240583669</v>
      </c>
      <c r="G11" s="196">
        <v>177189837072</v>
      </c>
      <c r="H11" s="196">
        <v>742821420380</v>
      </c>
      <c r="I11" s="196">
        <v>627569333410</v>
      </c>
      <c r="J11" s="196">
        <v>115252086970</v>
      </c>
      <c r="K11" s="196">
        <v>177609000361</v>
      </c>
      <c r="L11" s="196">
        <v>115671250259</v>
      </c>
      <c r="M11" s="196">
        <v>61937750102</v>
      </c>
      <c r="N11" s="194">
        <v>2018</v>
      </c>
    </row>
    <row r="12" spans="1:15" s="176" customFormat="1" ht="50.45" customHeight="1">
      <c r="A12" s="193">
        <v>2019</v>
      </c>
      <c r="B12" s="196">
        <v>1037490786290</v>
      </c>
      <c r="C12" s="196">
        <v>844203389060</v>
      </c>
      <c r="D12" s="196">
        <v>193287397230</v>
      </c>
      <c r="E12" s="196">
        <v>1047201777542</v>
      </c>
      <c r="F12" s="196">
        <v>854232940443</v>
      </c>
      <c r="G12" s="196">
        <v>192968837099</v>
      </c>
      <c r="H12" s="196">
        <v>880910526775</v>
      </c>
      <c r="I12" s="196">
        <v>750442606220</v>
      </c>
      <c r="J12" s="196">
        <v>130467920555</v>
      </c>
      <c r="K12" s="196">
        <v>166291250767</v>
      </c>
      <c r="L12" s="196">
        <v>103790334223</v>
      </c>
      <c r="M12" s="196">
        <v>62500916544</v>
      </c>
      <c r="N12" s="194">
        <v>2019</v>
      </c>
    </row>
    <row r="13" spans="1:15" s="176" customFormat="1" ht="54.75" customHeight="1">
      <c r="A13" s="193">
        <v>2020</v>
      </c>
      <c r="B13" s="418">
        <v>1220738262274</v>
      </c>
      <c r="C13" s="418">
        <v>1006809076552</v>
      </c>
      <c r="D13" s="418">
        <v>213929185722</v>
      </c>
      <c r="E13" s="418">
        <v>1247226228181</v>
      </c>
      <c r="F13" s="418">
        <v>1032668102326</v>
      </c>
      <c r="G13" s="418">
        <v>214558125855</v>
      </c>
      <c r="H13" s="418">
        <v>1061813428866</v>
      </c>
      <c r="I13" s="418">
        <v>911864045870</v>
      </c>
      <c r="J13" s="418">
        <v>149949382996</v>
      </c>
      <c r="K13" s="418">
        <v>185412799315</v>
      </c>
      <c r="L13" s="418">
        <v>120804056456</v>
      </c>
      <c r="M13" s="418">
        <v>64608742859</v>
      </c>
      <c r="N13" s="194">
        <v>2020</v>
      </c>
    </row>
    <row r="14" spans="1:15" s="176" customFormat="1" ht="54.75" customHeight="1">
      <c r="A14" s="193">
        <v>2021</v>
      </c>
      <c r="B14" s="417">
        <f>SUM(C14:D14)</f>
        <v>1297596784748</v>
      </c>
      <c r="C14" s="417">
        <v>1108612084228</v>
      </c>
      <c r="D14" s="417">
        <v>188984700520</v>
      </c>
      <c r="E14" s="417">
        <f>SUM(F14:G14)</f>
        <v>1311530535298</v>
      </c>
      <c r="F14" s="417">
        <v>1120468775123</v>
      </c>
      <c r="G14" s="417">
        <v>191061760175</v>
      </c>
      <c r="H14" s="417">
        <f>SUM(I14:J14)</f>
        <v>1123544781560</v>
      </c>
      <c r="I14" s="417">
        <v>984854990600</v>
      </c>
      <c r="J14" s="417">
        <v>138689790960</v>
      </c>
      <c r="K14" s="417">
        <f>E14-H14</f>
        <v>187985753738</v>
      </c>
      <c r="L14" s="417">
        <f>F14-I14</f>
        <v>135613784523</v>
      </c>
      <c r="M14" s="417">
        <f>G14-J14</f>
        <v>52371969215</v>
      </c>
      <c r="N14" s="194">
        <v>2021</v>
      </c>
    </row>
    <row r="15" spans="1:15" s="176" customFormat="1" ht="54.75" customHeight="1">
      <c r="A15" s="193">
        <v>2022</v>
      </c>
      <c r="B15" s="417">
        <v>1371558566876</v>
      </c>
      <c r="C15" s="417">
        <v>1168163982926</v>
      </c>
      <c r="D15" s="417">
        <v>203394583950</v>
      </c>
      <c r="E15" s="417">
        <v>1376986538772</v>
      </c>
      <c r="F15" s="417">
        <v>1169273488520</v>
      </c>
      <c r="G15" s="417">
        <v>207713050252</v>
      </c>
      <c r="H15" s="417">
        <v>1156312168697</v>
      </c>
      <c r="I15" s="417">
        <v>1014347144940</v>
      </c>
      <c r="J15" s="417">
        <v>141965023757</v>
      </c>
      <c r="K15" s="417">
        <v>220674370075</v>
      </c>
      <c r="L15" s="417">
        <v>154926343580</v>
      </c>
      <c r="M15" s="417">
        <v>65748026495</v>
      </c>
      <c r="N15" s="194">
        <v>2022</v>
      </c>
    </row>
    <row r="16" spans="1:15" s="176" customFormat="1" ht="54.75" customHeight="1">
      <c r="A16" s="419">
        <v>2023</v>
      </c>
      <c r="B16" s="420">
        <v>1368470280220</v>
      </c>
      <c r="C16" s="420">
        <v>1144441938800</v>
      </c>
      <c r="D16" s="420">
        <v>224028341420</v>
      </c>
      <c r="E16" s="420">
        <v>1373148481402</v>
      </c>
      <c r="F16" s="420">
        <v>1146726676508</v>
      </c>
      <c r="G16" s="420">
        <v>226421804894</v>
      </c>
      <c r="H16" s="420">
        <v>1162109571736</v>
      </c>
      <c r="I16" s="420">
        <v>1013765271560</v>
      </c>
      <c r="J16" s="420">
        <v>148344300176</v>
      </c>
      <c r="K16" s="420">
        <v>211038909666</v>
      </c>
      <c r="L16" s="420">
        <v>132961404948</v>
      </c>
      <c r="M16" s="420">
        <v>78077504718</v>
      </c>
      <c r="N16" s="421">
        <v>2023</v>
      </c>
    </row>
    <row r="17" spans="1:14" s="162" customFormat="1" ht="14.1" customHeight="1">
      <c r="A17" s="26" t="s">
        <v>232</v>
      </c>
      <c r="N17" s="39" t="s">
        <v>233</v>
      </c>
    </row>
    <row r="18" spans="1:14" s="162" customFormat="1" ht="16.5" customHeight="1">
      <c r="A18" s="162" t="s">
        <v>229</v>
      </c>
    </row>
    <row r="19" spans="1:14" s="167" customFormat="1" ht="16.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s="167" customFormat="1" ht="16.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s="167" customFormat="1" ht="18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s="167" customFormat="1" ht="14.4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s="167" customFormat="1" ht="14.4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s="167" customFormat="1" ht="14.4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s="167" customFormat="1" ht="14.4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s="167" customFormat="1" ht="18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14.45" customHeight="1"/>
    <row r="28" spans="1:14" ht="14.45" customHeight="1"/>
    <row r="29" spans="1:14" ht="14.45" customHeight="1"/>
    <row r="30" spans="1:14" ht="14.45" customHeight="1"/>
    <row r="31" spans="1:14" ht="18.75" customHeight="1"/>
    <row r="32" spans="1:14" ht="14.45" customHeight="1"/>
    <row r="33" ht="14.45" customHeight="1"/>
    <row r="34" ht="14.45" customHeight="1"/>
    <row r="35" ht="14.45" customHeight="1"/>
    <row r="36" ht="18.75" customHeight="1"/>
    <row r="37" ht="14.45" customHeight="1"/>
    <row r="38" ht="14.45" customHeight="1"/>
    <row r="39" ht="16.5" customHeight="1"/>
    <row r="40" ht="14.45" customHeight="1"/>
    <row r="41" ht="14.45" customHeight="1"/>
    <row r="42" ht="5.25" customHeight="1"/>
    <row r="43" ht="15.75" customHeight="1"/>
    <row r="44" ht="15.75" customHeight="1"/>
  </sheetData>
  <mergeCells count="5">
    <mergeCell ref="E4:G4"/>
    <mergeCell ref="K5:K6"/>
    <mergeCell ref="H5:H6"/>
    <mergeCell ref="E5:E6"/>
    <mergeCell ref="B5:B6"/>
  </mergeCells>
  <phoneticPr fontId="3" type="noConversion"/>
  <printOptions horizontalCentered="1"/>
  <pageMargins left="1.2204724409448819" right="1.2204724409448819" top="1.0236220472440944" bottom="2.3622047244094491" header="0" footer="0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J26"/>
  <sheetViews>
    <sheetView view="pageBreakPreview" zoomScale="90" zoomScaleSheetLayoutView="90" workbookViewId="0">
      <pane xSplit="1" ySplit="6" topLeftCell="B7" activePane="bottomRight" state="frozen"/>
      <selection activeCell="J29" sqref="J29"/>
      <selection pane="topRight" activeCell="J29" sqref="J29"/>
      <selection pane="bottomLeft" activeCell="J29" sqref="J29"/>
      <selection pane="bottomRight" activeCell="C11" sqref="C11"/>
    </sheetView>
  </sheetViews>
  <sheetFormatPr defaultRowHeight="17.25"/>
  <cols>
    <col min="1" max="1" width="8.75" style="40" customWidth="1"/>
    <col min="2" max="2" width="12.125" style="40" customWidth="1"/>
    <col min="3" max="3" width="10.5" style="40" customWidth="1"/>
    <col min="4" max="4" width="14.25" style="40" customWidth="1"/>
    <col min="5" max="11" width="13.375" style="40" customWidth="1"/>
    <col min="12" max="18" width="14.875" style="40" customWidth="1"/>
    <col min="19" max="19" width="12.375" style="40" customWidth="1"/>
    <col min="20" max="20" width="13.625" style="40" customWidth="1"/>
    <col min="21" max="21" width="13.125" style="40" customWidth="1"/>
    <col min="22" max="22" width="10.875" style="40" customWidth="1"/>
    <col min="23" max="23" width="11.75" style="40" customWidth="1"/>
    <col min="24" max="30" width="10.875" style="40" customWidth="1"/>
    <col min="31" max="31" width="13.5" style="40" bestFit="1" customWidth="1"/>
    <col min="32" max="32" width="10.875" style="40" customWidth="1"/>
    <col min="33" max="16384" width="9" style="40"/>
  </cols>
  <sheetData>
    <row r="1" spans="1:32" s="198" customFormat="1" ht="20.100000000000001" customHeight="1">
      <c r="A1" s="42" t="s">
        <v>429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 t="s">
        <v>79</v>
      </c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2" spans="1:32" s="24" customFormat="1" ht="20.100000000000001" customHeight="1" thickBot="1">
      <c r="A2" s="46" t="s">
        <v>353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3" t="s">
        <v>134</v>
      </c>
    </row>
    <row r="3" spans="1:32" s="26" customFormat="1" ht="20.100000000000001" customHeight="1" thickTop="1">
      <c r="A3" s="541" t="s">
        <v>68</v>
      </c>
      <c r="B3" s="437" t="s">
        <v>40</v>
      </c>
      <c r="C3" s="199" t="s">
        <v>41</v>
      </c>
      <c r="D3" s="538" t="s">
        <v>430</v>
      </c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1"/>
      <c r="S3" s="341" t="s">
        <v>80</v>
      </c>
      <c r="T3" s="342" t="s">
        <v>237</v>
      </c>
      <c r="U3" s="343" t="s">
        <v>43</v>
      </c>
      <c r="V3" s="343" t="s">
        <v>44</v>
      </c>
      <c r="W3" s="551" t="s">
        <v>418</v>
      </c>
      <c r="X3" s="552"/>
      <c r="Y3" s="552"/>
      <c r="Z3" s="552"/>
      <c r="AA3" s="552"/>
      <c r="AB3" s="552"/>
      <c r="AC3" s="552"/>
      <c r="AD3" s="552"/>
      <c r="AE3" s="553"/>
      <c r="AF3" s="538" t="s">
        <v>52</v>
      </c>
    </row>
    <row r="4" spans="1:32" s="26" customFormat="1" ht="20.100000000000001" customHeight="1">
      <c r="A4" s="542"/>
      <c r="B4" s="54"/>
      <c r="C4" s="57"/>
      <c r="D4" s="57"/>
      <c r="E4" s="548" t="s">
        <v>402</v>
      </c>
      <c r="F4" s="549"/>
      <c r="G4" s="549"/>
      <c r="H4" s="549"/>
      <c r="I4" s="549"/>
      <c r="J4" s="549"/>
      <c r="K4" s="550"/>
      <c r="L4" s="548" t="s">
        <v>403</v>
      </c>
      <c r="M4" s="549"/>
      <c r="N4" s="549"/>
      <c r="O4" s="549"/>
      <c r="P4" s="549"/>
      <c r="Q4" s="549"/>
      <c r="R4" s="554" t="s">
        <v>425</v>
      </c>
      <c r="S4" s="344"/>
      <c r="T4" s="200"/>
      <c r="U4" s="200"/>
      <c r="V4" s="200"/>
      <c r="W4" s="544"/>
      <c r="X4" s="548" t="s">
        <v>410</v>
      </c>
      <c r="Y4" s="549"/>
      <c r="Z4" s="549"/>
      <c r="AA4" s="549"/>
      <c r="AB4" s="550"/>
      <c r="AC4" s="548" t="s">
        <v>409</v>
      </c>
      <c r="AD4" s="549"/>
      <c r="AE4" s="550"/>
      <c r="AF4" s="539"/>
    </row>
    <row r="5" spans="1:32" s="26" customFormat="1" ht="20.100000000000001" customHeight="1">
      <c r="A5" s="542"/>
      <c r="B5" s="54"/>
      <c r="C5" s="57"/>
      <c r="D5" s="57"/>
      <c r="E5" s="345"/>
      <c r="F5" s="307" t="s">
        <v>385</v>
      </c>
      <c r="G5" s="307" t="s">
        <v>386</v>
      </c>
      <c r="H5" s="307" t="s">
        <v>387</v>
      </c>
      <c r="I5" s="307" t="s">
        <v>388</v>
      </c>
      <c r="J5" s="307" t="s">
        <v>389</v>
      </c>
      <c r="K5" s="307" t="s">
        <v>390</v>
      </c>
      <c r="L5" s="345"/>
      <c r="M5" s="307" t="s">
        <v>397</v>
      </c>
      <c r="N5" s="307" t="s">
        <v>420</v>
      </c>
      <c r="O5" s="307" t="s">
        <v>424</v>
      </c>
      <c r="P5" s="307" t="s">
        <v>398</v>
      </c>
      <c r="Q5" s="359" t="s">
        <v>427</v>
      </c>
      <c r="R5" s="555"/>
      <c r="S5" s="344" t="s">
        <v>131</v>
      </c>
      <c r="T5" s="345" t="s">
        <v>127</v>
      </c>
      <c r="U5" s="200" t="s">
        <v>42</v>
      </c>
      <c r="V5" s="345" t="s">
        <v>129</v>
      </c>
      <c r="W5" s="545"/>
      <c r="X5" s="345"/>
      <c r="Y5" s="307" t="s">
        <v>411</v>
      </c>
      <c r="Z5" s="307" t="s">
        <v>412</v>
      </c>
      <c r="AA5" s="307" t="s">
        <v>413</v>
      </c>
      <c r="AB5" s="307" t="s">
        <v>414</v>
      </c>
      <c r="AC5" s="345"/>
      <c r="AD5" s="307" t="s">
        <v>405</v>
      </c>
      <c r="AE5" s="361" t="s">
        <v>406</v>
      </c>
      <c r="AF5" s="539"/>
    </row>
    <row r="6" spans="1:32" s="26" customFormat="1" ht="20.100000000000001" customHeight="1">
      <c r="A6" s="543"/>
      <c r="B6" s="27" t="s">
        <v>1</v>
      </c>
      <c r="C6" s="346" t="s">
        <v>45</v>
      </c>
      <c r="D6" s="201"/>
      <c r="E6" s="347"/>
      <c r="F6" s="348" t="s">
        <v>391</v>
      </c>
      <c r="G6" s="309" t="s">
        <v>392</v>
      </c>
      <c r="H6" s="309" t="s">
        <v>393</v>
      </c>
      <c r="I6" s="308" t="s">
        <v>394</v>
      </c>
      <c r="J6" s="348" t="s">
        <v>395</v>
      </c>
      <c r="K6" s="309" t="s">
        <v>396</v>
      </c>
      <c r="L6" s="347"/>
      <c r="M6" s="308" t="s">
        <v>399</v>
      </c>
      <c r="N6" s="309" t="s">
        <v>400</v>
      </c>
      <c r="O6" s="309"/>
      <c r="P6" s="309" t="s">
        <v>401</v>
      </c>
      <c r="Q6" s="360" t="s">
        <v>428</v>
      </c>
      <c r="R6" s="358" t="s">
        <v>426</v>
      </c>
      <c r="S6" s="349" t="s">
        <v>132</v>
      </c>
      <c r="T6" s="347" t="s">
        <v>128</v>
      </c>
      <c r="U6" s="201" t="s">
        <v>46</v>
      </c>
      <c r="V6" s="347" t="s">
        <v>130</v>
      </c>
      <c r="W6" s="546"/>
      <c r="X6" s="347"/>
      <c r="Y6" s="309" t="s">
        <v>415</v>
      </c>
      <c r="Z6" s="309" t="s">
        <v>416</v>
      </c>
      <c r="AA6" s="308" t="s">
        <v>417</v>
      </c>
      <c r="AB6" s="309"/>
      <c r="AC6" s="347"/>
      <c r="AD6" s="308" t="s">
        <v>407</v>
      </c>
      <c r="AE6" s="309" t="s">
        <v>408</v>
      </c>
      <c r="AF6" s="540"/>
    </row>
    <row r="7" spans="1:32" s="353" customFormat="1" ht="48.4" customHeight="1">
      <c r="A7" s="354">
        <v>2014</v>
      </c>
      <c r="B7" s="322">
        <v>479483</v>
      </c>
      <c r="C7" s="322">
        <v>109310</v>
      </c>
      <c r="D7" s="322">
        <v>40082</v>
      </c>
      <c r="E7" s="322">
        <v>12881</v>
      </c>
      <c r="F7" s="287" t="s">
        <v>404</v>
      </c>
      <c r="G7" s="287" t="s">
        <v>404</v>
      </c>
      <c r="H7" s="287" t="s">
        <v>404</v>
      </c>
      <c r="I7" s="287" t="s">
        <v>404</v>
      </c>
      <c r="J7" s="287" t="s">
        <v>404</v>
      </c>
      <c r="K7" s="287" t="s">
        <v>404</v>
      </c>
      <c r="L7" s="322">
        <v>27201</v>
      </c>
      <c r="M7" s="322" t="s">
        <v>404</v>
      </c>
      <c r="N7" s="322" t="s">
        <v>404</v>
      </c>
      <c r="O7" s="322" t="s">
        <v>228</v>
      </c>
      <c r="P7" s="322" t="s">
        <v>404</v>
      </c>
      <c r="Q7" s="322" t="s">
        <v>404</v>
      </c>
      <c r="S7" s="322">
        <v>112171</v>
      </c>
      <c r="T7" s="322">
        <v>32910</v>
      </c>
      <c r="U7" s="322">
        <v>151712</v>
      </c>
      <c r="V7" s="350">
        <v>0</v>
      </c>
      <c r="W7" s="350">
        <v>33298</v>
      </c>
      <c r="X7" s="350">
        <v>33298</v>
      </c>
      <c r="Y7" s="350" t="s">
        <v>404</v>
      </c>
      <c r="Z7" s="350" t="s">
        <v>404</v>
      </c>
      <c r="AA7" s="350" t="s">
        <v>404</v>
      </c>
      <c r="AB7" s="350" t="s">
        <v>404</v>
      </c>
      <c r="AC7" s="350">
        <v>0</v>
      </c>
      <c r="AD7" s="350" t="s">
        <v>404</v>
      </c>
      <c r="AE7" s="350" t="s">
        <v>404</v>
      </c>
      <c r="AF7" s="351">
        <v>2014</v>
      </c>
    </row>
    <row r="8" spans="1:32" s="353" customFormat="1" ht="48.4" customHeight="1">
      <c r="A8" s="354">
        <v>2015</v>
      </c>
      <c r="B8" s="322">
        <v>516976</v>
      </c>
      <c r="C8" s="322">
        <v>111680</v>
      </c>
      <c r="D8" s="322">
        <v>33652</v>
      </c>
      <c r="E8" s="322">
        <v>13026</v>
      </c>
      <c r="F8" s="287" t="s">
        <v>404</v>
      </c>
      <c r="G8" s="287" t="s">
        <v>404</v>
      </c>
      <c r="H8" s="287" t="s">
        <v>404</v>
      </c>
      <c r="I8" s="287" t="s">
        <v>404</v>
      </c>
      <c r="J8" s="287" t="s">
        <v>404</v>
      </c>
      <c r="K8" s="287" t="s">
        <v>404</v>
      </c>
      <c r="L8" s="322">
        <v>20626</v>
      </c>
      <c r="M8" s="322" t="s">
        <v>404</v>
      </c>
      <c r="N8" s="322" t="s">
        <v>404</v>
      </c>
      <c r="O8" s="322" t="s">
        <v>228</v>
      </c>
      <c r="P8" s="322" t="s">
        <v>404</v>
      </c>
      <c r="Q8" s="322" t="s">
        <v>404</v>
      </c>
      <c r="S8" s="322">
        <v>115853</v>
      </c>
      <c r="T8" s="322">
        <v>46304</v>
      </c>
      <c r="U8" s="322">
        <v>174411</v>
      </c>
      <c r="V8" s="350">
        <v>0</v>
      </c>
      <c r="W8" s="350">
        <v>35076</v>
      </c>
      <c r="X8" s="350">
        <v>35076</v>
      </c>
      <c r="Y8" s="350" t="s">
        <v>404</v>
      </c>
      <c r="Z8" s="350" t="s">
        <v>404</v>
      </c>
      <c r="AA8" s="350" t="s">
        <v>404</v>
      </c>
      <c r="AB8" s="350" t="s">
        <v>404</v>
      </c>
      <c r="AC8" s="350">
        <v>0</v>
      </c>
      <c r="AD8" s="350" t="s">
        <v>404</v>
      </c>
      <c r="AE8" s="350" t="s">
        <v>404</v>
      </c>
      <c r="AF8" s="351">
        <v>2015</v>
      </c>
    </row>
    <row r="9" spans="1:32" s="353" customFormat="1" ht="48.4" customHeight="1">
      <c r="A9" s="354">
        <v>2016</v>
      </c>
      <c r="B9" s="322">
        <v>570363</v>
      </c>
      <c r="C9" s="322">
        <v>123937</v>
      </c>
      <c r="D9" s="322">
        <v>48310</v>
      </c>
      <c r="E9" s="322">
        <v>16138</v>
      </c>
      <c r="F9" s="287" t="s">
        <v>404</v>
      </c>
      <c r="G9" s="287" t="s">
        <v>404</v>
      </c>
      <c r="H9" s="287" t="s">
        <v>404</v>
      </c>
      <c r="I9" s="287" t="s">
        <v>404</v>
      </c>
      <c r="J9" s="287" t="s">
        <v>404</v>
      </c>
      <c r="K9" s="287" t="s">
        <v>404</v>
      </c>
      <c r="L9" s="322">
        <v>32172</v>
      </c>
      <c r="M9" s="322" t="s">
        <v>404</v>
      </c>
      <c r="N9" s="322" t="s">
        <v>404</v>
      </c>
      <c r="O9" s="322" t="s">
        <v>228</v>
      </c>
      <c r="P9" s="322" t="s">
        <v>404</v>
      </c>
      <c r="Q9" s="322" t="s">
        <v>404</v>
      </c>
      <c r="S9" s="322">
        <v>129845</v>
      </c>
      <c r="T9" s="322">
        <v>45538</v>
      </c>
      <c r="U9" s="322">
        <v>166342</v>
      </c>
      <c r="V9" s="350">
        <v>0</v>
      </c>
      <c r="W9" s="350">
        <v>56391</v>
      </c>
      <c r="X9" s="350">
        <v>54986</v>
      </c>
      <c r="Y9" s="350" t="s">
        <v>404</v>
      </c>
      <c r="Z9" s="350" t="s">
        <v>404</v>
      </c>
      <c r="AA9" s="350" t="s">
        <v>404</v>
      </c>
      <c r="AB9" s="350" t="s">
        <v>404</v>
      </c>
      <c r="AC9" s="350">
        <v>1405</v>
      </c>
      <c r="AD9" s="350" t="s">
        <v>404</v>
      </c>
      <c r="AE9" s="350" t="s">
        <v>404</v>
      </c>
      <c r="AF9" s="351">
        <v>2016</v>
      </c>
    </row>
    <row r="10" spans="1:32" s="353" customFormat="1" ht="48.4" customHeight="1">
      <c r="A10" s="354">
        <v>2017</v>
      </c>
      <c r="B10" s="322">
        <v>608485</v>
      </c>
      <c r="C10" s="322">
        <v>133919</v>
      </c>
      <c r="D10" s="322">
        <v>45532</v>
      </c>
      <c r="E10" s="322">
        <v>19498</v>
      </c>
      <c r="F10" s="287" t="s">
        <v>404</v>
      </c>
      <c r="G10" s="287" t="s">
        <v>404</v>
      </c>
      <c r="H10" s="287" t="s">
        <v>404</v>
      </c>
      <c r="I10" s="287" t="s">
        <v>404</v>
      </c>
      <c r="J10" s="287" t="s">
        <v>404</v>
      </c>
      <c r="K10" s="287" t="s">
        <v>404</v>
      </c>
      <c r="L10" s="322">
        <v>26034</v>
      </c>
      <c r="M10" s="322" t="s">
        <v>404</v>
      </c>
      <c r="N10" s="322" t="s">
        <v>404</v>
      </c>
      <c r="O10" s="322" t="s">
        <v>228</v>
      </c>
      <c r="P10" s="322" t="s">
        <v>404</v>
      </c>
      <c r="Q10" s="322" t="s">
        <v>404</v>
      </c>
      <c r="S10" s="322">
        <v>144055</v>
      </c>
      <c r="T10" s="322">
        <v>57734</v>
      </c>
      <c r="U10" s="322">
        <v>183878</v>
      </c>
      <c r="V10" s="350">
        <v>0</v>
      </c>
      <c r="W10" s="350">
        <v>43364</v>
      </c>
      <c r="X10" s="350">
        <v>43364</v>
      </c>
      <c r="Y10" s="350" t="s">
        <v>404</v>
      </c>
      <c r="Z10" s="350" t="s">
        <v>404</v>
      </c>
      <c r="AA10" s="350" t="s">
        <v>404</v>
      </c>
      <c r="AB10" s="350" t="s">
        <v>404</v>
      </c>
      <c r="AC10" s="350">
        <v>0</v>
      </c>
      <c r="AD10" s="350" t="s">
        <v>404</v>
      </c>
      <c r="AE10" s="350" t="s">
        <v>404</v>
      </c>
      <c r="AF10" s="351">
        <v>2017</v>
      </c>
    </row>
    <row r="11" spans="1:32" s="353" customFormat="1" ht="48.4" customHeight="1">
      <c r="A11" s="354">
        <v>2018</v>
      </c>
      <c r="B11" s="322">
        <v>653654</v>
      </c>
      <c r="C11" s="322">
        <v>147226</v>
      </c>
      <c r="D11" s="322">
        <v>46302</v>
      </c>
      <c r="E11" s="322">
        <v>19470</v>
      </c>
      <c r="F11" s="287" t="s">
        <v>404</v>
      </c>
      <c r="G11" s="287" t="s">
        <v>404</v>
      </c>
      <c r="H11" s="287" t="s">
        <v>404</v>
      </c>
      <c r="I11" s="287" t="s">
        <v>404</v>
      </c>
      <c r="J11" s="287" t="s">
        <v>404</v>
      </c>
      <c r="K11" s="287" t="s">
        <v>404</v>
      </c>
      <c r="L11" s="322">
        <v>26832</v>
      </c>
      <c r="M11" s="322" t="s">
        <v>404</v>
      </c>
      <c r="N11" s="322" t="s">
        <v>404</v>
      </c>
      <c r="O11" s="322" t="s">
        <v>228</v>
      </c>
      <c r="P11" s="322" t="s">
        <v>404</v>
      </c>
      <c r="Q11" s="322" t="s">
        <v>404</v>
      </c>
      <c r="S11" s="322">
        <v>159738</v>
      </c>
      <c r="T11" s="322">
        <v>85543</v>
      </c>
      <c r="U11" s="322">
        <v>200620</v>
      </c>
      <c r="V11" s="350" t="s">
        <v>146</v>
      </c>
      <c r="W11" s="350">
        <v>103811</v>
      </c>
      <c r="X11" s="350">
        <v>103154</v>
      </c>
      <c r="Y11" s="350" t="s">
        <v>404</v>
      </c>
      <c r="Z11" s="350" t="s">
        <v>404</v>
      </c>
      <c r="AA11" s="350" t="s">
        <v>404</v>
      </c>
      <c r="AB11" s="350" t="s">
        <v>404</v>
      </c>
      <c r="AC11" s="350">
        <v>657</v>
      </c>
      <c r="AD11" s="350" t="s">
        <v>404</v>
      </c>
      <c r="AE11" s="350" t="s">
        <v>404</v>
      </c>
      <c r="AF11" s="351">
        <v>2018</v>
      </c>
    </row>
    <row r="12" spans="1:32" s="352" customFormat="1" ht="48.4" customHeight="1">
      <c r="A12" s="354">
        <v>2019</v>
      </c>
      <c r="B12" s="322">
        <v>765454</v>
      </c>
      <c r="C12" s="297">
        <v>150862000</v>
      </c>
      <c r="D12" s="298">
        <v>45389898</v>
      </c>
      <c r="E12" s="298">
        <v>23575970</v>
      </c>
      <c r="F12" s="287" t="s">
        <v>404</v>
      </c>
      <c r="G12" s="287" t="s">
        <v>404</v>
      </c>
      <c r="H12" s="287" t="s">
        <v>404</v>
      </c>
      <c r="I12" s="287" t="s">
        <v>404</v>
      </c>
      <c r="J12" s="287" t="s">
        <v>404</v>
      </c>
      <c r="K12" s="287" t="s">
        <v>404</v>
      </c>
      <c r="L12" s="287">
        <v>21813928</v>
      </c>
      <c r="M12" s="322" t="s">
        <v>404</v>
      </c>
      <c r="N12" s="322" t="s">
        <v>404</v>
      </c>
      <c r="O12" s="322" t="s">
        <v>228</v>
      </c>
      <c r="P12" s="322" t="s">
        <v>404</v>
      </c>
      <c r="Q12" s="322" t="s">
        <v>404</v>
      </c>
      <c r="S12" s="299">
        <v>183771987</v>
      </c>
      <c r="T12" s="299">
        <v>99150423</v>
      </c>
      <c r="U12" s="299">
        <v>249350770</v>
      </c>
      <c r="V12" s="288">
        <v>0</v>
      </c>
      <c r="W12" s="287">
        <v>36929051</v>
      </c>
      <c r="X12" s="287">
        <v>36929051</v>
      </c>
      <c r="Y12" s="350" t="s">
        <v>404</v>
      </c>
      <c r="Z12" s="350" t="s">
        <v>404</v>
      </c>
      <c r="AA12" s="350" t="s">
        <v>404</v>
      </c>
      <c r="AB12" s="350" t="s">
        <v>404</v>
      </c>
      <c r="AC12" s="350">
        <v>0</v>
      </c>
      <c r="AD12" s="350" t="s">
        <v>404</v>
      </c>
      <c r="AE12" s="350" t="s">
        <v>404</v>
      </c>
      <c r="AF12" s="351">
        <v>2019</v>
      </c>
    </row>
    <row r="13" spans="1:32" s="436" customFormat="1" ht="48.4" customHeight="1">
      <c r="A13" s="354">
        <v>2020</v>
      </c>
      <c r="B13" s="424">
        <v>938227</v>
      </c>
      <c r="C13" s="433">
        <v>157176000</v>
      </c>
      <c r="D13" s="434">
        <v>55268</v>
      </c>
      <c r="E13" s="287">
        <f>SUM(F13:K13)</f>
        <v>20503077</v>
      </c>
      <c r="F13" s="425">
        <v>291177</v>
      </c>
      <c r="G13" s="425">
        <v>4013214</v>
      </c>
      <c r="H13" s="425">
        <v>7117988</v>
      </c>
      <c r="I13" s="425">
        <v>328662</v>
      </c>
      <c r="J13" s="425">
        <v>7893319</v>
      </c>
      <c r="K13" s="425">
        <v>858717</v>
      </c>
      <c r="L13" s="426">
        <v>18213</v>
      </c>
      <c r="M13" s="425">
        <v>13006406</v>
      </c>
      <c r="N13" s="425">
        <v>4882099</v>
      </c>
      <c r="O13" s="322" t="s">
        <v>228</v>
      </c>
      <c r="P13" s="425">
        <v>10790993</v>
      </c>
      <c r="Q13" s="322" t="s">
        <v>228</v>
      </c>
      <c r="R13" s="425">
        <v>1934995</v>
      </c>
      <c r="S13" s="427">
        <v>160056</v>
      </c>
      <c r="T13" s="299">
        <v>96780597</v>
      </c>
      <c r="U13" s="428">
        <v>392660640</v>
      </c>
      <c r="V13" s="435">
        <v>26933</v>
      </c>
      <c r="W13" s="287">
        <f>X13+AC13</f>
        <v>49353177</v>
      </c>
      <c r="X13" s="287">
        <f>SUM(Y13:AB13)</f>
        <v>35214493</v>
      </c>
      <c r="Y13" s="429">
        <v>28294029</v>
      </c>
      <c r="Z13" s="429">
        <v>6914211</v>
      </c>
      <c r="AA13" s="430">
        <v>6253</v>
      </c>
      <c r="AB13" s="350" t="s">
        <v>228</v>
      </c>
      <c r="AC13" s="287">
        <f>SUM(AD13:AE13)</f>
        <v>14138684</v>
      </c>
      <c r="AD13" s="430">
        <v>1273439</v>
      </c>
      <c r="AE13" s="430">
        <v>12865245</v>
      </c>
      <c r="AF13" s="351">
        <v>2020</v>
      </c>
    </row>
    <row r="14" spans="1:32" s="350" customFormat="1" ht="48.4" customHeight="1">
      <c r="A14" s="438">
        <v>2021</v>
      </c>
      <c r="B14" s="431">
        <v>1048194</v>
      </c>
      <c r="C14" s="432">
        <v>180320</v>
      </c>
      <c r="D14" s="431">
        <v>44043</v>
      </c>
      <c r="E14" s="431">
        <v>22919</v>
      </c>
      <c r="F14" s="432">
        <v>285</v>
      </c>
      <c r="G14" s="432">
        <v>4429</v>
      </c>
      <c r="H14" s="432">
        <v>8011</v>
      </c>
      <c r="I14" s="432">
        <v>90</v>
      </c>
      <c r="J14" s="432">
        <v>90110</v>
      </c>
      <c r="K14" s="432">
        <v>1095</v>
      </c>
      <c r="L14" s="432">
        <v>18213</v>
      </c>
      <c r="M14" s="432">
        <v>1186</v>
      </c>
      <c r="N14" s="432">
        <v>345</v>
      </c>
      <c r="O14" s="432">
        <v>6358</v>
      </c>
      <c r="P14" s="432">
        <v>7924</v>
      </c>
      <c r="Q14" s="322" t="s">
        <v>228</v>
      </c>
      <c r="R14" s="432">
        <v>2911</v>
      </c>
      <c r="S14" s="432">
        <v>181436</v>
      </c>
      <c r="T14" s="423">
        <v>150822</v>
      </c>
      <c r="U14" s="422">
        <v>385084</v>
      </c>
      <c r="V14" s="301">
        <v>42200</v>
      </c>
      <c r="W14" s="332">
        <v>64279</v>
      </c>
      <c r="X14" s="332">
        <v>51279</v>
      </c>
      <c r="Y14" s="332">
        <v>51108</v>
      </c>
      <c r="Z14" s="332">
        <v>10165</v>
      </c>
      <c r="AA14" s="332">
        <v>7</v>
      </c>
      <c r="AB14" s="350" t="s">
        <v>228</v>
      </c>
      <c r="AC14" s="332">
        <v>3000</v>
      </c>
      <c r="AD14" s="332"/>
      <c r="AE14" s="332">
        <v>3000</v>
      </c>
      <c r="AF14" s="444">
        <v>2021</v>
      </c>
    </row>
    <row r="15" spans="1:32" s="350" customFormat="1" ht="48.4" customHeight="1">
      <c r="A15" s="438">
        <v>2022</v>
      </c>
      <c r="B15" s="492">
        <v>1077368088</v>
      </c>
      <c r="C15" s="493">
        <v>196891799</v>
      </c>
      <c r="D15" s="492">
        <v>58857595</v>
      </c>
      <c r="E15" s="492">
        <v>29178138</v>
      </c>
      <c r="F15" s="493">
        <v>326984</v>
      </c>
      <c r="G15" s="493">
        <v>8630507</v>
      </c>
      <c r="H15" s="493">
        <v>8589459</v>
      </c>
      <c r="I15" s="493">
        <v>71551</v>
      </c>
      <c r="J15" s="493">
        <v>9918433</v>
      </c>
      <c r="K15" s="493">
        <v>1641204</v>
      </c>
      <c r="L15" s="493">
        <v>25791765</v>
      </c>
      <c r="M15" s="493">
        <v>514119</v>
      </c>
      <c r="N15" s="493">
        <v>464499</v>
      </c>
      <c r="O15" s="493">
        <v>3829561</v>
      </c>
      <c r="P15" s="493">
        <v>18156586</v>
      </c>
      <c r="Q15" s="494">
        <v>2827000</v>
      </c>
      <c r="R15" s="493">
        <v>3887692</v>
      </c>
      <c r="S15" s="493">
        <v>237034913</v>
      </c>
      <c r="T15" s="495">
        <v>132740000</v>
      </c>
      <c r="U15" s="496">
        <v>387298075</v>
      </c>
      <c r="V15" s="497">
        <v>18900000</v>
      </c>
      <c r="W15" s="498">
        <v>45645706</v>
      </c>
      <c r="X15" s="498">
        <v>45629403</v>
      </c>
      <c r="Y15" s="498">
        <v>33928111</v>
      </c>
      <c r="Z15" s="498">
        <v>10889777</v>
      </c>
      <c r="AA15" s="498">
        <v>4759</v>
      </c>
      <c r="AB15" s="499">
        <v>806756</v>
      </c>
      <c r="AC15" s="498">
        <v>16303</v>
      </c>
      <c r="AD15" s="498">
        <v>16303</v>
      </c>
      <c r="AE15" s="498">
        <v>0</v>
      </c>
      <c r="AF15" s="444">
        <v>2022</v>
      </c>
    </row>
    <row r="16" spans="1:32" s="350" customFormat="1" ht="48.4" customHeight="1">
      <c r="A16" s="439">
        <v>2023</v>
      </c>
      <c r="B16" s="401">
        <v>1036989684</v>
      </c>
      <c r="C16" s="440">
        <v>199426607</v>
      </c>
      <c r="D16" s="401">
        <v>54520286</v>
      </c>
      <c r="E16" s="401">
        <v>34711970</v>
      </c>
      <c r="F16" s="440">
        <v>299991</v>
      </c>
      <c r="G16" s="440">
        <v>10923565</v>
      </c>
      <c r="H16" s="440">
        <v>9221669</v>
      </c>
      <c r="I16" s="440">
        <v>100748</v>
      </c>
      <c r="J16" s="440">
        <v>9820439</v>
      </c>
      <c r="K16" s="440">
        <v>4345558</v>
      </c>
      <c r="L16" s="441">
        <v>15871905</v>
      </c>
      <c r="M16" s="440">
        <v>2547873</v>
      </c>
      <c r="N16" s="440">
        <v>246731</v>
      </c>
      <c r="O16" s="440">
        <v>3836208</v>
      </c>
      <c r="P16" s="440">
        <v>6441093</v>
      </c>
      <c r="Q16" s="440">
        <v>2800000</v>
      </c>
      <c r="R16" s="440">
        <v>3936411</v>
      </c>
      <c r="S16" s="442">
        <v>199586571</v>
      </c>
      <c r="T16" s="442">
        <v>107557862</v>
      </c>
      <c r="U16" s="443">
        <v>416985823</v>
      </c>
      <c r="V16" s="401">
        <v>0</v>
      </c>
      <c r="W16" s="401">
        <v>58912535</v>
      </c>
      <c r="X16" s="401">
        <v>52837404</v>
      </c>
      <c r="Y16" s="442">
        <v>32606664</v>
      </c>
      <c r="Z16" s="442">
        <v>14867579</v>
      </c>
      <c r="AA16" s="401">
        <v>0</v>
      </c>
      <c r="AB16" s="401">
        <v>5363161</v>
      </c>
      <c r="AC16" s="401">
        <v>6075131</v>
      </c>
      <c r="AD16" s="401">
        <v>6075131</v>
      </c>
      <c r="AE16" s="401">
        <v>0</v>
      </c>
      <c r="AF16" s="445">
        <v>2023</v>
      </c>
    </row>
    <row r="17" spans="1:36" s="26" customFormat="1" ht="14.1" customHeight="1">
      <c r="A17" s="26" t="s">
        <v>362</v>
      </c>
      <c r="AF17" s="39" t="s">
        <v>233</v>
      </c>
    </row>
    <row r="18" spans="1:36" s="355" customFormat="1" ht="14.1" customHeight="1">
      <c r="A18" s="355" t="s">
        <v>421</v>
      </c>
      <c r="T18" s="356"/>
      <c r="Z18" s="356"/>
      <c r="AJ18" s="356"/>
    </row>
    <row r="19" spans="1:36" s="355" customFormat="1" ht="14.1" customHeight="1">
      <c r="A19" s="355" t="s">
        <v>422</v>
      </c>
      <c r="T19" s="356"/>
      <c r="V19" s="357"/>
      <c r="Z19" s="356"/>
      <c r="AJ19" s="356"/>
    </row>
    <row r="20" spans="1:36" s="355" customFormat="1" ht="14.1" customHeight="1">
      <c r="A20" s="355" t="s">
        <v>423</v>
      </c>
      <c r="T20" s="356"/>
      <c r="Z20" s="356"/>
      <c r="AJ20" s="356"/>
    </row>
    <row r="21" spans="1:36" s="24" customFormat="1" ht="13.5"/>
    <row r="22" spans="1:36" s="24" customFormat="1" ht="13.5"/>
    <row r="23" spans="1:36" s="24" customFormat="1" ht="13.5"/>
    <row r="24" spans="1:36" s="24" customFormat="1" ht="13.5"/>
    <row r="25" spans="1:36" s="24" customFormat="1" ht="13.5"/>
    <row r="26" spans="1:36" s="24" customFormat="1" ht="13.5"/>
  </sheetData>
  <mergeCells count="10">
    <mergeCell ref="AF3:AF6"/>
    <mergeCell ref="A3:A6"/>
    <mergeCell ref="W4:W6"/>
    <mergeCell ref="D3:R3"/>
    <mergeCell ref="E4:K4"/>
    <mergeCell ref="AC4:AE4"/>
    <mergeCell ref="X4:AB4"/>
    <mergeCell ref="W3:AE3"/>
    <mergeCell ref="L4:Q4"/>
    <mergeCell ref="R4:R5"/>
  </mergeCells>
  <phoneticPr fontId="3" type="noConversion"/>
  <printOptions horizontalCentered="1"/>
  <pageMargins left="1.2204724409448819" right="1.2204724409448819" top="1.0236220472440944" bottom="2.3622047244094491" header="0" footer="0"/>
  <pageSetup paperSize="9" scale="80" orientation="portrait" r:id="rId1"/>
  <headerFooter alignWithMargins="0"/>
  <colBreaks count="1" manualBreakCount="1">
    <brk id="19" max="1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5"/>
  <sheetViews>
    <sheetView view="pageBreakPreview" zoomScale="85" zoomScaleSheetLayoutView="85" workbookViewId="0">
      <pane xSplit="1" ySplit="7" topLeftCell="B8" activePane="bottomRight" state="frozen"/>
      <selection activeCell="J29" sqref="J29"/>
      <selection pane="topRight" activeCell="J29" sqref="J29"/>
      <selection pane="bottomLeft" activeCell="J29" sqref="J29"/>
      <selection pane="bottomRight" activeCell="H23" sqref="H23"/>
    </sheetView>
  </sheetViews>
  <sheetFormatPr defaultRowHeight="17.25"/>
  <cols>
    <col min="1" max="1" width="17.125" style="40" customWidth="1"/>
    <col min="2" max="2" width="18.125" style="41" customWidth="1"/>
    <col min="3" max="3" width="11.25" style="41" customWidth="1"/>
    <col min="4" max="4" width="12.625" style="41" customWidth="1"/>
    <col min="5" max="5" width="15.375" style="40" customWidth="1"/>
    <col min="6" max="6" width="14.125" style="40" customWidth="1"/>
    <col min="7" max="7" width="10" style="40" customWidth="1"/>
    <col min="8" max="8" width="11.625" style="40" customWidth="1"/>
    <col min="9" max="9" width="12.25" style="40" customWidth="1"/>
    <col min="10" max="10" width="12.75" style="40" customWidth="1"/>
    <col min="11" max="11" width="14.75" style="40" customWidth="1"/>
    <col min="12" max="16384" width="9" style="40"/>
  </cols>
  <sheetData>
    <row r="1" spans="1:11" s="204" customFormat="1" ht="20.100000000000001" customHeight="1">
      <c r="A1" s="42" t="s">
        <v>85</v>
      </c>
      <c r="B1" s="203"/>
      <c r="C1" s="203"/>
      <c r="D1" s="203"/>
      <c r="E1" s="44"/>
      <c r="F1" s="42" t="s">
        <v>86</v>
      </c>
      <c r="G1" s="42"/>
      <c r="H1" s="42"/>
      <c r="I1" s="42"/>
      <c r="J1" s="42"/>
      <c r="K1" s="44"/>
    </row>
    <row r="2" spans="1:11" s="24" customFormat="1" ht="20.100000000000001" customHeight="1" thickBot="1">
      <c r="A2" s="46" t="s">
        <v>133</v>
      </c>
      <c r="B2" s="22"/>
      <c r="C2" s="22"/>
      <c r="D2" s="22"/>
      <c r="E2" s="21"/>
      <c r="F2" s="21"/>
      <c r="G2" s="21"/>
      <c r="H2" s="21"/>
      <c r="I2" s="21"/>
      <c r="J2" s="21"/>
      <c r="K2" s="23" t="s">
        <v>134</v>
      </c>
    </row>
    <row r="3" spans="1:11" s="26" customFormat="1" ht="21.75" customHeight="1" thickTop="1">
      <c r="A3" s="363" t="s">
        <v>360</v>
      </c>
      <c r="B3" s="25" t="s">
        <v>104</v>
      </c>
      <c r="C3" s="25"/>
      <c r="D3" s="25"/>
      <c r="E3" s="27"/>
      <c r="F3" s="27" t="s">
        <v>103</v>
      </c>
      <c r="G3" s="27"/>
      <c r="H3" s="27"/>
      <c r="I3" s="27"/>
      <c r="J3" s="199" t="s">
        <v>88</v>
      </c>
      <c r="K3" s="449"/>
    </row>
    <row r="4" spans="1:11" s="26" customFormat="1" ht="18" customHeight="1">
      <c r="A4" s="50"/>
      <c r="B4" s="51" t="s">
        <v>89</v>
      </c>
      <c r="C4" s="51"/>
      <c r="D4" s="51"/>
      <c r="E4" s="52" t="s">
        <v>19</v>
      </c>
      <c r="F4" s="51" t="s">
        <v>90</v>
      </c>
      <c r="G4" s="54"/>
      <c r="H4" s="54"/>
      <c r="I4" s="58" t="s">
        <v>19</v>
      </c>
      <c r="J4" s="57" t="s">
        <v>20</v>
      </c>
      <c r="K4" s="276"/>
    </row>
    <row r="5" spans="1:11" s="26" customFormat="1" ht="14.25" customHeight="1">
      <c r="A5" s="50"/>
      <c r="B5" s="456" t="s">
        <v>91</v>
      </c>
      <c r="C5" s="85" t="s">
        <v>92</v>
      </c>
      <c r="D5" s="85" t="s">
        <v>359</v>
      </c>
      <c r="E5" s="52" t="s">
        <v>21</v>
      </c>
      <c r="F5" s="55" t="s">
        <v>91</v>
      </c>
      <c r="G5" s="55" t="s">
        <v>92</v>
      </c>
      <c r="H5" s="55" t="s">
        <v>357</v>
      </c>
      <c r="I5" s="57" t="s">
        <v>21</v>
      </c>
      <c r="J5" s="57" t="s">
        <v>21</v>
      </c>
      <c r="K5" s="450" t="s">
        <v>361</v>
      </c>
    </row>
    <row r="6" spans="1:11" s="26" customFormat="1" ht="12" customHeight="1">
      <c r="A6" s="50"/>
      <c r="B6" s="50"/>
      <c r="C6" s="205"/>
      <c r="D6" s="205"/>
      <c r="E6" s="57"/>
      <c r="F6" s="205"/>
      <c r="G6" s="205"/>
      <c r="H6" s="205"/>
      <c r="I6" s="57"/>
      <c r="J6" s="200" t="s">
        <v>93</v>
      </c>
      <c r="K6" s="276"/>
    </row>
    <row r="7" spans="1:11" s="26" customFormat="1" ht="20.25" customHeight="1">
      <c r="A7" s="372" t="s">
        <v>366</v>
      </c>
      <c r="B7" s="457" t="s">
        <v>50</v>
      </c>
      <c r="C7" s="61" t="s">
        <v>51</v>
      </c>
      <c r="D7" s="61" t="s">
        <v>155</v>
      </c>
      <c r="E7" s="29" t="s">
        <v>49</v>
      </c>
      <c r="F7" s="206" t="s">
        <v>50</v>
      </c>
      <c r="G7" s="61" t="s">
        <v>51</v>
      </c>
      <c r="H7" s="61" t="s">
        <v>358</v>
      </c>
      <c r="I7" s="30" t="s">
        <v>49</v>
      </c>
      <c r="J7" s="201" t="s">
        <v>94</v>
      </c>
      <c r="K7" s="451"/>
    </row>
    <row r="8" spans="1:11" s="210" customFormat="1" ht="28.9" customHeight="1">
      <c r="A8" s="211">
        <v>2014</v>
      </c>
      <c r="B8" s="207">
        <v>525756</v>
      </c>
      <c r="C8" s="207">
        <v>0</v>
      </c>
      <c r="D8" s="207">
        <v>525756</v>
      </c>
      <c r="E8" s="208">
        <v>100</v>
      </c>
      <c r="F8" s="207">
        <v>535552</v>
      </c>
      <c r="G8" s="207">
        <v>0</v>
      </c>
      <c r="H8" s="207">
        <v>535552</v>
      </c>
      <c r="I8" s="209">
        <v>100</v>
      </c>
      <c r="J8" s="209">
        <v>101.86322172262419</v>
      </c>
      <c r="K8" s="452">
        <v>2014</v>
      </c>
    </row>
    <row r="9" spans="1:11" s="210" customFormat="1" ht="28.9" customHeight="1">
      <c r="A9" s="211">
        <v>2015</v>
      </c>
      <c r="B9" s="207">
        <v>576622</v>
      </c>
      <c r="C9" s="207">
        <v>0</v>
      </c>
      <c r="D9" s="207">
        <v>576622</v>
      </c>
      <c r="E9" s="208">
        <v>100</v>
      </c>
      <c r="F9" s="207">
        <v>588258</v>
      </c>
      <c r="G9" s="207">
        <v>0</v>
      </c>
      <c r="H9" s="207">
        <v>588258</v>
      </c>
      <c r="I9" s="209">
        <v>100</v>
      </c>
      <c r="J9" s="209">
        <v>102.01795977260666</v>
      </c>
      <c r="K9" s="452">
        <v>2015</v>
      </c>
    </row>
    <row r="10" spans="1:11" s="210" customFormat="1" ht="28.9" customHeight="1">
      <c r="A10" s="211">
        <v>2016</v>
      </c>
      <c r="B10" s="207">
        <v>639923</v>
      </c>
      <c r="C10" s="207">
        <v>0</v>
      </c>
      <c r="D10" s="207">
        <v>639923</v>
      </c>
      <c r="E10" s="208">
        <v>100</v>
      </c>
      <c r="F10" s="207">
        <v>649192</v>
      </c>
      <c r="G10" s="207">
        <v>0</v>
      </c>
      <c r="H10" s="207">
        <v>649192</v>
      </c>
      <c r="I10" s="209">
        <v>99.999999999999986</v>
      </c>
      <c r="J10" s="209">
        <v>101.44845551730444</v>
      </c>
      <c r="K10" s="452">
        <v>2016</v>
      </c>
    </row>
    <row r="11" spans="1:11" s="210" customFormat="1" ht="28.9" customHeight="1">
      <c r="A11" s="211">
        <v>2017</v>
      </c>
      <c r="B11" s="207">
        <v>681787</v>
      </c>
      <c r="C11" s="207">
        <v>0</v>
      </c>
      <c r="D11" s="207">
        <v>681787</v>
      </c>
      <c r="E11" s="209">
        <v>100</v>
      </c>
      <c r="F11" s="207">
        <v>696069</v>
      </c>
      <c r="G11" s="207">
        <v>0</v>
      </c>
      <c r="H11" s="207">
        <v>696069</v>
      </c>
      <c r="I11" s="209">
        <v>100</v>
      </c>
      <c r="J11" s="209">
        <v>102.1</v>
      </c>
      <c r="K11" s="452">
        <v>2017</v>
      </c>
    </row>
    <row r="12" spans="1:11" s="210" customFormat="1" ht="28.9" customHeight="1">
      <c r="A12" s="211">
        <v>2018</v>
      </c>
      <c r="B12" s="34">
        <v>728346</v>
      </c>
      <c r="C12" s="207">
        <v>0</v>
      </c>
      <c r="D12" s="34">
        <v>728346</v>
      </c>
      <c r="E12" s="290">
        <v>100</v>
      </c>
      <c r="F12" s="207">
        <v>743241</v>
      </c>
      <c r="G12" s="207">
        <v>0</v>
      </c>
      <c r="H12" s="207">
        <v>743241</v>
      </c>
      <c r="I12" s="209">
        <v>100</v>
      </c>
      <c r="J12" s="209">
        <f>100*(F12/B12)</f>
        <v>102.04504452554144</v>
      </c>
      <c r="K12" s="452">
        <v>2018</v>
      </c>
    </row>
    <row r="13" spans="1:11" s="210" customFormat="1" ht="28.9" customHeight="1">
      <c r="A13" s="211">
        <v>2019</v>
      </c>
      <c r="B13" s="34">
        <v>765454</v>
      </c>
      <c r="C13" s="207">
        <v>0</v>
      </c>
      <c r="D13" s="34">
        <v>765454</v>
      </c>
      <c r="E13" s="290">
        <v>100</v>
      </c>
      <c r="F13" s="34">
        <v>854233</v>
      </c>
      <c r="G13" s="207">
        <v>0</v>
      </c>
      <c r="H13" s="34">
        <v>854233</v>
      </c>
      <c r="I13" s="290">
        <v>100</v>
      </c>
      <c r="J13" s="290">
        <f>100*(F13/B13)</f>
        <v>111.59821491559259</v>
      </c>
      <c r="K13" s="453">
        <v>2019</v>
      </c>
    </row>
    <row r="14" spans="1:11" s="210" customFormat="1" ht="28.9" customHeight="1">
      <c r="A14" s="211">
        <v>2020</v>
      </c>
      <c r="B14" s="34">
        <v>1220738</v>
      </c>
      <c r="C14" s="207">
        <v>0</v>
      </c>
      <c r="D14" s="34">
        <v>1220738</v>
      </c>
      <c r="E14" s="290">
        <v>100</v>
      </c>
      <c r="F14" s="34">
        <v>1286629</v>
      </c>
      <c r="G14" s="207">
        <v>0</v>
      </c>
      <c r="H14" s="34">
        <v>1286629</v>
      </c>
      <c r="I14" s="290">
        <v>100</v>
      </c>
      <c r="J14" s="290">
        <v>105.4</v>
      </c>
      <c r="K14" s="453">
        <v>2020</v>
      </c>
    </row>
    <row r="15" spans="1:11" s="210" customFormat="1" ht="28.9" customHeight="1">
      <c r="A15" s="211">
        <v>2021</v>
      </c>
      <c r="B15" s="34">
        <v>1108612</v>
      </c>
      <c r="C15" s="207">
        <v>0</v>
      </c>
      <c r="D15" s="34">
        <v>1108612</v>
      </c>
      <c r="E15" s="290">
        <v>100</v>
      </c>
      <c r="F15" s="34">
        <v>1120469</v>
      </c>
      <c r="G15" s="207">
        <v>0</v>
      </c>
      <c r="H15" s="34">
        <v>1120469</v>
      </c>
      <c r="I15" s="290">
        <v>100</v>
      </c>
      <c r="J15" s="290">
        <f>H15/B15*100</f>
        <v>101.06953559947034</v>
      </c>
      <c r="K15" s="453">
        <v>2021</v>
      </c>
    </row>
    <row r="16" spans="1:11" s="210" customFormat="1" ht="28.9" customHeight="1">
      <c r="A16" s="211">
        <v>2022</v>
      </c>
      <c r="B16" s="34">
        <v>1168164</v>
      </c>
      <c r="C16" s="207">
        <v>0</v>
      </c>
      <c r="D16" s="34">
        <v>1168164</v>
      </c>
      <c r="E16" s="290">
        <v>100</v>
      </c>
      <c r="F16" s="34">
        <v>1169273</v>
      </c>
      <c r="G16" s="207">
        <v>0</v>
      </c>
      <c r="H16" s="34">
        <v>1169273</v>
      </c>
      <c r="I16" s="290">
        <v>100</v>
      </c>
      <c r="J16" s="290">
        <v>100.09493530018045</v>
      </c>
      <c r="K16" s="453">
        <v>2022</v>
      </c>
    </row>
    <row r="17" spans="1:11" s="210" customFormat="1" ht="28.9" customHeight="1">
      <c r="A17" s="458">
        <v>2023</v>
      </c>
      <c r="B17" s="447">
        <v>1144442</v>
      </c>
      <c r="C17" s="447">
        <v>0</v>
      </c>
      <c r="D17" s="447">
        <v>1144442</v>
      </c>
      <c r="E17" s="448">
        <v>100</v>
      </c>
      <c r="F17" s="447">
        <v>1146727</v>
      </c>
      <c r="G17" s="447" t="s">
        <v>146</v>
      </c>
      <c r="H17" s="447">
        <v>1146727</v>
      </c>
      <c r="I17" s="448">
        <v>100</v>
      </c>
      <c r="J17" s="500">
        <v>100.19966062063435</v>
      </c>
      <c r="K17" s="454">
        <v>2023</v>
      </c>
    </row>
    <row r="18" spans="1:11" s="24" customFormat="1" ht="28.9" customHeight="1">
      <c r="A18" s="56" t="s">
        <v>95</v>
      </c>
      <c r="B18" s="446">
        <v>199426</v>
      </c>
      <c r="C18" s="207" t="s">
        <v>146</v>
      </c>
      <c r="D18" s="446">
        <v>199426</v>
      </c>
      <c r="E18" s="480">
        <v>0.1742561003528357</v>
      </c>
      <c r="F18" s="285">
        <v>200555</v>
      </c>
      <c r="G18" s="207" t="s">
        <v>146</v>
      </c>
      <c r="H18" s="285">
        <v>200555</v>
      </c>
      <c r="I18" s="481">
        <v>0.17489341403838926</v>
      </c>
      <c r="J18" s="290">
        <v>100.56612477811318</v>
      </c>
      <c r="K18" s="455" t="s">
        <v>96</v>
      </c>
    </row>
    <row r="19" spans="1:11" s="24" customFormat="1" ht="28.9" customHeight="1">
      <c r="A19" s="56" t="s">
        <v>97</v>
      </c>
      <c r="B19" s="446">
        <v>54520</v>
      </c>
      <c r="C19" s="207" t="s">
        <v>146</v>
      </c>
      <c r="D19" s="446">
        <v>54520</v>
      </c>
      <c r="E19" s="480">
        <v>4.7638936704525001E-2</v>
      </c>
      <c r="F19" s="285">
        <v>57914</v>
      </c>
      <c r="G19" s="207" t="s">
        <v>146</v>
      </c>
      <c r="H19" s="285">
        <v>57914</v>
      </c>
      <c r="I19" s="481">
        <v>5.0503738030062952E-2</v>
      </c>
      <c r="J19" s="290">
        <v>106.22523844460747</v>
      </c>
      <c r="K19" s="455" t="s">
        <v>98</v>
      </c>
    </row>
    <row r="20" spans="1:11" s="24" customFormat="1" ht="28.9" customHeight="1">
      <c r="A20" s="56" t="s">
        <v>99</v>
      </c>
      <c r="B20" s="446">
        <v>199587</v>
      </c>
      <c r="C20" s="207" t="s">
        <v>146</v>
      </c>
      <c r="D20" s="446">
        <v>199587</v>
      </c>
      <c r="E20" s="480">
        <v>0.17439678026496755</v>
      </c>
      <c r="F20" s="285">
        <v>186275</v>
      </c>
      <c r="G20" s="207" t="s">
        <v>146</v>
      </c>
      <c r="H20" s="285">
        <v>186275</v>
      </c>
      <c r="I20" s="481">
        <v>0.16244058088804048</v>
      </c>
      <c r="J20" s="290">
        <v>93.330226918586874</v>
      </c>
      <c r="K20" s="455" t="s">
        <v>82</v>
      </c>
    </row>
    <row r="21" spans="1:11" s="24" customFormat="1" ht="28.9" customHeight="1">
      <c r="A21" s="56" t="s">
        <v>81</v>
      </c>
      <c r="B21" s="446">
        <v>107558</v>
      </c>
      <c r="C21" s="207" t="s">
        <v>146</v>
      </c>
      <c r="D21" s="446">
        <v>107558</v>
      </c>
      <c r="E21" s="480">
        <v>9.3982919186817684E-2</v>
      </c>
      <c r="F21" s="285">
        <v>121143</v>
      </c>
      <c r="G21" s="207" t="s">
        <v>146</v>
      </c>
      <c r="H21" s="285">
        <v>121143</v>
      </c>
      <c r="I21" s="481">
        <v>0.10564240660593149</v>
      </c>
      <c r="J21" s="290">
        <v>112.63039476375536</v>
      </c>
      <c r="K21" s="455" t="s">
        <v>83</v>
      </c>
    </row>
    <row r="22" spans="1:11" s="24" customFormat="1" ht="28.9" customHeight="1">
      <c r="A22" s="56" t="s">
        <v>100</v>
      </c>
      <c r="B22" s="446">
        <v>416986</v>
      </c>
      <c r="C22" s="207" t="s">
        <v>146</v>
      </c>
      <c r="D22" s="446">
        <v>416986</v>
      </c>
      <c r="E22" s="480">
        <v>0.36435747726839807</v>
      </c>
      <c r="F22" s="285">
        <v>414537</v>
      </c>
      <c r="G22" s="207" t="s">
        <v>146</v>
      </c>
      <c r="H22" s="285">
        <v>414537</v>
      </c>
      <c r="I22" s="481">
        <v>0.36149580501723599</v>
      </c>
      <c r="J22" s="290">
        <v>99.412690114296396</v>
      </c>
      <c r="K22" s="455" t="s">
        <v>101</v>
      </c>
    </row>
    <row r="23" spans="1:11" s="24" customFormat="1" ht="28.9" customHeight="1">
      <c r="A23" s="56" t="s">
        <v>102</v>
      </c>
      <c r="B23" s="34" t="s">
        <v>146</v>
      </c>
      <c r="C23" s="207" t="s">
        <v>146</v>
      </c>
      <c r="D23" s="34" t="s">
        <v>146</v>
      </c>
      <c r="E23" s="480" t="s">
        <v>146</v>
      </c>
      <c r="F23" s="285" t="s">
        <v>146</v>
      </c>
      <c r="G23" s="207" t="s">
        <v>146</v>
      </c>
      <c r="H23" s="285" t="s">
        <v>146</v>
      </c>
      <c r="I23" s="481" t="s">
        <v>146</v>
      </c>
      <c r="J23" s="290" t="s">
        <v>146</v>
      </c>
      <c r="K23" s="455" t="s">
        <v>84</v>
      </c>
    </row>
    <row r="24" spans="1:11" s="24" customFormat="1" ht="28.5" customHeight="1">
      <c r="A24" s="60" t="s">
        <v>230</v>
      </c>
      <c r="B24" s="482">
        <v>166365</v>
      </c>
      <c r="C24" s="483" t="s">
        <v>146</v>
      </c>
      <c r="D24" s="482">
        <v>166365</v>
      </c>
      <c r="E24" s="484">
        <v>0.145367786222456</v>
      </c>
      <c r="F24" s="292">
        <v>166303</v>
      </c>
      <c r="G24" s="483" t="s">
        <v>146</v>
      </c>
      <c r="H24" s="292">
        <v>166303</v>
      </c>
      <c r="I24" s="485">
        <v>0.1450240554203398</v>
      </c>
      <c r="J24" s="486">
        <v>99.962732545908096</v>
      </c>
      <c r="K24" s="487" t="s">
        <v>231</v>
      </c>
    </row>
    <row r="25" spans="1:11" s="74" customFormat="1" ht="12.75" customHeight="1">
      <c r="A25" s="74" t="s">
        <v>239</v>
      </c>
      <c r="B25" s="75"/>
      <c r="C25" s="75"/>
      <c r="D25" s="75"/>
      <c r="K25" s="215" t="s">
        <v>240</v>
      </c>
    </row>
    <row r="26" spans="1:11" s="74" customFormat="1" ht="12">
      <c r="A26" s="74" t="s">
        <v>363</v>
      </c>
      <c r="B26" s="75"/>
      <c r="C26" s="75"/>
      <c r="D26" s="75"/>
    </row>
    <row r="27" spans="1:11" s="74" customFormat="1" ht="12">
      <c r="B27" s="75"/>
      <c r="C27" s="75"/>
      <c r="D27" s="75"/>
    </row>
    <row r="28" spans="1:11" s="74" customFormat="1" ht="12">
      <c r="B28" s="75"/>
      <c r="C28" s="75"/>
      <c r="D28" s="75"/>
    </row>
    <row r="29" spans="1:11" s="74" customFormat="1" ht="12">
      <c r="B29" s="75"/>
      <c r="C29" s="75"/>
      <c r="D29" s="75"/>
    </row>
    <row r="30" spans="1:11" s="74" customFormat="1" ht="12">
      <c r="B30" s="75"/>
      <c r="C30" s="75"/>
      <c r="D30" s="75"/>
    </row>
    <row r="31" spans="1:11" s="74" customFormat="1" ht="12">
      <c r="B31" s="75"/>
      <c r="C31" s="75"/>
      <c r="D31" s="75"/>
    </row>
    <row r="32" spans="1:11" s="74" customFormat="1" ht="12">
      <c r="B32" s="75"/>
      <c r="C32" s="75"/>
      <c r="D32" s="75"/>
    </row>
    <row r="33" spans="2:11" s="74" customFormat="1" ht="12">
      <c r="B33" s="75"/>
      <c r="C33" s="75"/>
      <c r="D33" s="75"/>
    </row>
    <row r="34" spans="2:11" s="74" customFormat="1" ht="12">
      <c r="B34" s="75"/>
      <c r="C34" s="75"/>
      <c r="D34" s="75"/>
    </row>
    <row r="35" spans="2:11" s="74" customFormat="1" ht="12">
      <c r="B35" s="75"/>
      <c r="C35" s="75"/>
      <c r="D35" s="75"/>
    </row>
    <row r="36" spans="2:11" s="74" customFormat="1" ht="12">
      <c r="B36" s="75"/>
      <c r="C36" s="75"/>
      <c r="D36" s="75"/>
    </row>
    <row r="37" spans="2:11" s="74" customFormat="1" ht="12">
      <c r="B37" s="75"/>
      <c r="C37" s="75"/>
      <c r="D37" s="75"/>
    </row>
    <row r="38" spans="2:11" s="74" customFormat="1" ht="12">
      <c r="B38" s="75"/>
      <c r="C38" s="75"/>
      <c r="D38" s="75"/>
    </row>
    <row r="39" spans="2:11" s="74" customFormat="1" ht="12">
      <c r="B39" s="75"/>
      <c r="C39" s="75"/>
      <c r="D39" s="75"/>
    </row>
    <row r="40" spans="2:11" s="74" customFormat="1" ht="12">
      <c r="B40" s="75"/>
      <c r="C40" s="75"/>
      <c r="D40" s="75"/>
    </row>
    <row r="41" spans="2:11" s="74" customFormat="1" ht="12">
      <c r="B41" s="75"/>
      <c r="C41" s="75"/>
      <c r="D41" s="75"/>
    </row>
    <row r="42" spans="2:11" s="74" customFormat="1" ht="12">
      <c r="B42" s="75"/>
      <c r="C42" s="75"/>
      <c r="D42" s="75"/>
    </row>
    <row r="43" spans="2:11" s="74" customFormat="1" ht="12">
      <c r="B43" s="75"/>
      <c r="C43" s="75"/>
      <c r="D43" s="75"/>
    </row>
    <row r="44" spans="2:11" s="74" customFormat="1" ht="12">
      <c r="B44" s="75"/>
      <c r="C44" s="75"/>
      <c r="D44" s="75"/>
    </row>
    <row r="45" spans="2:11" s="74" customFormat="1">
      <c r="B45" s="75"/>
      <c r="C45" s="75"/>
      <c r="D45" s="75"/>
      <c r="K45" s="40"/>
    </row>
  </sheetData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85" orientation="portrait" r:id="rId1"/>
  <headerFooter alignWithMargins="0"/>
  <colBreaks count="1" manualBreakCount="1">
    <brk id="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tabSelected="1" view="pageBreakPreview" workbookViewId="0">
      <pane xSplit="1" ySplit="4" topLeftCell="B5" activePane="bottomRight" state="frozen"/>
      <selection activeCell="J29" sqref="J29"/>
      <selection pane="topRight" activeCell="J29" sqref="J29"/>
      <selection pane="bottomLeft" activeCell="J29" sqref="J29"/>
      <selection pane="bottomRight" activeCell="P9" sqref="P9"/>
    </sheetView>
  </sheetViews>
  <sheetFormatPr defaultRowHeight="17.25"/>
  <cols>
    <col min="1" max="1" width="8.375" style="40" customWidth="1"/>
    <col min="2" max="2" width="8.625" style="41" customWidth="1"/>
    <col min="3" max="3" width="10.5" style="41" bestFit="1" customWidth="1"/>
    <col min="4" max="4" width="8.5" style="243" bestFit="1" customWidth="1"/>
    <col min="5" max="5" width="8.25" style="243" bestFit="1" customWidth="1"/>
    <col min="6" max="7" width="10.5" style="41" bestFit="1" customWidth="1"/>
    <col min="8" max="9" width="8.625" style="41" customWidth="1"/>
    <col min="10" max="16" width="9.875" style="14" customWidth="1"/>
    <col min="17" max="17" width="8.25" style="40" customWidth="1"/>
    <col min="18" max="16384" width="9" style="40"/>
  </cols>
  <sheetData>
    <row r="1" spans="1:17" s="198" customFormat="1" ht="20.100000000000001" customHeight="1">
      <c r="A1" s="42" t="s">
        <v>438</v>
      </c>
      <c r="B1" s="203"/>
      <c r="C1" s="203"/>
      <c r="D1" s="216"/>
      <c r="E1" s="42"/>
      <c r="F1" s="217"/>
      <c r="G1" s="218"/>
      <c r="H1" s="217"/>
      <c r="I1" s="217"/>
      <c r="J1" s="556" t="s">
        <v>47</v>
      </c>
      <c r="K1" s="556"/>
      <c r="L1" s="556"/>
      <c r="M1" s="556"/>
      <c r="N1" s="556"/>
      <c r="O1" s="556"/>
      <c r="P1" s="556"/>
      <c r="Q1" s="556"/>
    </row>
    <row r="2" spans="1:17" s="24" customFormat="1" ht="20.100000000000001" customHeight="1" thickBot="1">
      <c r="A2" s="21" t="s">
        <v>367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 t="s">
        <v>134</v>
      </c>
    </row>
    <row r="3" spans="1:17" s="26" customFormat="1" ht="39.75" customHeight="1" thickTop="1">
      <c r="A3" s="557" t="s">
        <v>154</v>
      </c>
      <c r="B3" s="463" t="s">
        <v>151</v>
      </c>
      <c r="C3" s="219" t="s">
        <v>153</v>
      </c>
      <c r="D3" s="220" t="s">
        <v>135</v>
      </c>
      <c r="E3" s="220" t="s">
        <v>136</v>
      </c>
      <c r="F3" s="220" t="s">
        <v>137</v>
      </c>
      <c r="G3" s="469" t="s">
        <v>431</v>
      </c>
      <c r="H3" s="221" t="s">
        <v>138</v>
      </c>
      <c r="I3" s="219" t="s">
        <v>139</v>
      </c>
      <c r="J3" s="222" t="s">
        <v>147</v>
      </c>
      <c r="K3" s="223" t="s">
        <v>435</v>
      </c>
      <c r="L3" s="471" t="s">
        <v>433</v>
      </c>
      <c r="M3" s="224" t="s">
        <v>364</v>
      </c>
      <c r="N3" s="225" t="s">
        <v>148</v>
      </c>
      <c r="O3" s="226" t="s">
        <v>149</v>
      </c>
      <c r="P3" s="225" t="s">
        <v>365</v>
      </c>
      <c r="Q3" s="558" t="s">
        <v>69</v>
      </c>
    </row>
    <row r="4" spans="1:17" s="26" customFormat="1" ht="60" customHeight="1">
      <c r="A4" s="543"/>
      <c r="B4" s="464" t="s">
        <v>1</v>
      </c>
      <c r="C4" s="227" t="s">
        <v>152</v>
      </c>
      <c r="D4" s="228" t="s">
        <v>140</v>
      </c>
      <c r="E4" s="228" t="s">
        <v>141</v>
      </c>
      <c r="F4" s="228" t="s">
        <v>142</v>
      </c>
      <c r="G4" s="470" t="s">
        <v>432</v>
      </c>
      <c r="H4" s="229" t="s">
        <v>143</v>
      </c>
      <c r="I4" s="227" t="s">
        <v>161</v>
      </c>
      <c r="J4" s="230" t="s">
        <v>160</v>
      </c>
      <c r="K4" s="231" t="s">
        <v>436</v>
      </c>
      <c r="L4" s="472" t="s">
        <v>434</v>
      </c>
      <c r="M4" s="231" t="s">
        <v>159</v>
      </c>
      <c r="N4" s="232" t="s">
        <v>158</v>
      </c>
      <c r="O4" s="233" t="s">
        <v>157</v>
      </c>
      <c r="P4" s="11" t="s">
        <v>156</v>
      </c>
      <c r="Q4" s="559"/>
    </row>
    <row r="5" spans="1:17" s="26" customFormat="1" ht="60.75" customHeight="1">
      <c r="A5" s="365">
        <v>2014</v>
      </c>
      <c r="B5" s="236">
        <v>479484</v>
      </c>
      <c r="C5" s="237">
        <v>40046</v>
      </c>
      <c r="D5" s="237">
        <v>8303</v>
      </c>
      <c r="E5" s="237">
        <v>9175</v>
      </c>
      <c r="F5" s="237">
        <v>25844</v>
      </c>
      <c r="G5" s="237">
        <v>48799</v>
      </c>
      <c r="H5" s="237">
        <v>136883</v>
      </c>
      <c r="I5" s="237">
        <v>7315</v>
      </c>
      <c r="J5" s="237">
        <v>26129</v>
      </c>
      <c r="K5" s="237">
        <v>3254</v>
      </c>
      <c r="L5" s="237">
        <v>81685</v>
      </c>
      <c r="M5" s="237">
        <v>25423</v>
      </c>
      <c r="N5" s="237">
        <v>0</v>
      </c>
      <c r="O5" s="237">
        <v>11672</v>
      </c>
      <c r="P5" s="237">
        <v>54956</v>
      </c>
      <c r="Q5" s="234">
        <v>2014</v>
      </c>
    </row>
    <row r="6" spans="1:17" s="26" customFormat="1" ht="60.75" customHeight="1">
      <c r="A6" s="365">
        <v>2015</v>
      </c>
      <c r="B6" s="236">
        <v>516976</v>
      </c>
      <c r="C6" s="237">
        <v>43532</v>
      </c>
      <c r="D6" s="237">
        <v>5191</v>
      </c>
      <c r="E6" s="237">
        <v>8458</v>
      </c>
      <c r="F6" s="237">
        <v>28880</v>
      </c>
      <c r="G6" s="237">
        <v>53605</v>
      </c>
      <c r="H6" s="237">
        <v>153591</v>
      </c>
      <c r="I6" s="237">
        <v>7565</v>
      </c>
      <c r="J6" s="237">
        <v>34016</v>
      </c>
      <c r="K6" s="237">
        <v>7319</v>
      </c>
      <c r="L6" s="237">
        <v>56373</v>
      </c>
      <c r="M6" s="237">
        <v>25789</v>
      </c>
      <c r="N6" s="237">
        <v>0</v>
      </c>
      <c r="O6" s="237">
        <v>21917</v>
      </c>
      <c r="P6" s="237">
        <v>70740</v>
      </c>
      <c r="Q6" s="234">
        <v>2015</v>
      </c>
    </row>
    <row r="7" spans="1:17" s="26" customFormat="1" ht="60.75" customHeight="1">
      <c r="A7" s="365">
        <v>2016</v>
      </c>
      <c r="B7" s="236">
        <v>570358</v>
      </c>
      <c r="C7" s="237">
        <v>44329</v>
      </c>
      <c r="D7" s="237">
        <v>3874</v>
      </c>
      <c r="E7" s="237">
        <v>9498</v>
      </c>
      <c r="F7" s="237">
        <v>24769</v>
      </c>
      <c r="G7" s="237">
        <v>48487</v>
      </c>
      <c r="H7" s="237">
        <v>166867</v>
      </c>
      <c r="I7" s="237">
        <v>8101</v>
      </c>
      <c r="J7" s="237">
        <v>45432</v>
      </c>
      <c r="K7" s="237">
        <v>6884</v>
      </c>
      <c r="L7" s="237">
        <v>97680</v>
      </c>
      <c r="M7" s="237">
        <v>33642</v>
      </c>
      <c r="N7" s="237">
        <v>0</v>
      </c>
      <c r="O7" s="237">
        <v>16919</v>
      </c>
      <c r="P7" s="237">
        <v>63876</v>
      </c>
      <c r="Q7" s="234">
        <v>2016</v>
      </c>
    </row>
    <row r="8" spans="1:17" s="26" customFormat="1" ht="60.75" customHeight="1">
      <c r="A8" s="365">
        <v>2017</v>
      </c>
      <c r="B8" s="465">
        <v>608485</v>
      </c>
      <c r="C8" s="238">
        <v>110</v>
      </c>
      <c r="D8" s="238">
        <v>2685413</v>
      </c>
      <c r="E8" s="238">
        <v>10102748</v>
      </c>
      <c r="F8" s="238">
        <v>33992992</v>
      </c>
      <c r="G8" s="238">
        <v>33763522</v>
      </c>
      <c r="H8" s="238">
        <v>174995244</v>
      </c>
      <c r="I8" s="239">
        <v>10241422</v>
      </c>
      <c r="J8" s="239">
        <v>32378579</v>
      </c>
      <c r="K8" s="239">
        <v>10588723</v>
      </c>
      <c r="L8" s="239">
        <v>87954375</v>
      </c>
      <c r="M8" s="239">
        <v>46288753</v>
      </c>
      <c r="N8" s="237">
        <v>0</v>
      </c>
      <c r="O8" s="239">
        <v>5587947</v>
      </c>
      <c r="P8" s="240">
        <v>95666730</v>
      </c>
      <c r="Q8" s="234">
        <v>2017</v>
      </c>
    </row>
    <row r="9" spans="1:17" s="26" customFormat="1" ht="60.75" customHeight="1">
      <c r="A9" s="365">
        <v>2018</v>
      </c>
      <c r="B9" s="465">
        <v>653654</v>
      </c>
      <c r="C9" s="300">
        <v>46822</v>
      </c>
      <c r="D9" s="300">
        <v>3891</v>
      </c>
      <c r="E9" s="300">
        <v>11321</v>
      </c>
      <c r="F9" s="300">
        <v>34245</v>
      </c>
      <c r="G9" s="300">
        <v>34689</v>
      </c>
      <c r="H9" s="300">
        <v>207646</v>
      </c>
      <c r="I9" s="301">
        <v>12447</v>
      </c>
      <c r="J9" s="301">
        <v>38356</v>
      </c>
      <c r="K9" s="301">
        <v>14752</v>
      </c>
      <c r="L9" s="301">
        <v>93181</v>
      </c>
      <c r="M9" s="301">
        <v>74362</v>
      </c>
      <c r="N9" s="302" t="s">
        <v>238</v>
      </c>
      <c r="O9" s="301">
        <v>9045</v>
      </c>
      <c r="P9" s="303">
        <v>72897</v>
      </c>
      <c r="Q9" s="234">
        <v>2018</v>
      </c>
    </row>
    <row r="10" spans="1:17" s="235" customFormat="1" ht="60.75" customHeight="1">
      <c r="A10" s="365">
        <v>2019</v>
      </c>
      <c r="B10" s="429">
        <v>765454129</v>
      </c>
      <c r="C10" s="239">
        <v>63810531</v>
      </c>
      <c r="D10" s="239">
        <v>4599645</v>
      </c>
      <c r="E10" s="239">
        <v>12446503</v>
      </c>
      <c r="F10" s="239">
        <v>30423693</v>
      </c>
      <c r="G10" s="239">
        <v>59944007</v>
      </c>
      <c r="H10" s="239">
        <v>255052873</v>
      </c>
      <c r="I10" s="239">
        <v>13425131</v>
      </c>
      <c r="J10" s="239">
        <v>38638609</v>
      </c>
      <c r="K10" s="239">
        <v>17313357</v>
      </c>
      <c r="L10" s="239">
        <v>127334794</v>
      </c>
      <c r="M10" s="239">
        <v>61867679</v>
      </c>
      <c r="N10" s="288">
        <v>0</v>
      </c>
      <c r="O10" s="239">
        <v>3716471</v>
      </c>
      <c r="P10" s="239">
        <v>76880836</v>
      </c>
      <c r="Q10" s="234">
        <v>2019</v>
      </c>
    </row>
    <row r="11" spans="1:17" s="26" customFormat="1" ht="60.75" customHeight="1">
      <c r="A11" s="365">
        <v>2020</v>
      </c>
      <c r="B11" s="459">
        <f>SUM(C11:P11)</f>
        <v>938226984</v>
      </c>
      <c r="C11" s="460">
        <v>72185215</v>
      </c>
      <c r="D11" s="460">
        <v>49888369</v>
      </c>
      <c r="E11" s="460">
        <v>13719566</v>
      </c>
      <c r="F11" s="460">
        <v>28989943</v>
      </c>
      <c r="G11" s="460">
        <v>63637578</v>
      </c>
      <c r="H11" s="460">
        <v>358148454</v>
      </c>
      <c r="I11" s="460">
        <v>19161737</v>
      </c>
      <c r="J11" s="460">
        <v>37190231</v>
      </c>
      <c r="K11" s="460">
        <v>25886399</v>
      </c>
      <c r="L11" s="460">
        <v>103527012</v>
      </c>
      <c r="M11" s="460">
        <v>76322011</v>
      </c>
      <c r="N11" s="459" t="s">
        <v>238</v>
      </c>
      <c r="O11" s="459">
        <v>9789507</v>
      </c>
      <c r="P11" s="459">
        <v>79780962</v>
      </c>
      <c r="Q11" s="234">
        <v>2020</v>
      </c>
    </row>
    <row r="12" spans="1:17" s="235" customFormat="1" ht="60.75" customHeight="1">
      <c r="A12" s="365">
        <v>2021</v>
      </c>
      <c r="B12" s="462">
        <f>SUM(C12:P12)</f>
        <v>1048194449</v>
      </c>
      <c r="C12" s="462">
        <v>87264563</v>
      </c>
      <c r="D12" s="462">
        <v>5988881</v>
      </c>
      <c r="E12" s="462">
        <v>13220350</v>
      </c>
      <c r="F12" s="462">
        <v>34544821</v>
      </c>
      <c r="G12" s="462">
        <v>91580678</v>
      </c>
      <c r="H12" s="462">
        <v>384412939</v>
      </c>
      <c r="I12" s="462">
        <v>16387948</v>
      </c>
      <c r="J12" s="462">
        <v>48804230</v>
      </c>
      <c r="K12" s="462">
        <v>24082609</v>
      </c>
      <c r="L12" s="462">
        <v>116445857</v>
      </c>
      <c r="M12" s="462">
        <v>132656648</v>
      </c>
      <c r="N12" s="462">
        <v>0</v>
      </c>
      <c r="O12" s="462">
        <v>8222450</v>
      </c>
      <c r="P12" s="462">
        <v>84582475</v>
      </c>
      <c r="Q12" s="234">
        <v>2021</v>
      </c>
    </row>
    <row r="13" spans="1:17" s="235" customFormat="1" ht="60.75" customHeight="1">
      <c r="A13" s="365">
        <v>2022</v>
      </c>
      <c r="B13" s="462">
        <v>1077368088</v>
      </c>
      <c r="C13" s="462">
        <v>93032381</v>
      </c>
      <c r="D13" s="462">
        <v>5960486</v>
      </c>
      <c r="E13" s="462">
        <v>15306376</v>
      </c>
      <c r="F13" s="462">
        <v>34929054</v>
      </c>
      <c r="G13" s="462">
        <v>82142543</v>
      </c>
      <c r="H13" s="462">
        <v>401099188</v>
      </c>
      <c r="I13" s="462">
        <v>21657294</v>
      </c>
      <c r="J13" s="462">
        <v>44707970</v>
      </c>
      <c r="K13" s="462">
        <v>27474474</v>
      </c>
      <c r="L13" s="462">
        <v>135863146</v>
      </c>
      <c r="M13" s="462">
        <v>119198486</v>
      </c>
      <c r="N13" s="462">
        <v>0</v>
      </c>
      <c r="O13" s="462">
        <v>8156652</v>
      </c>
      <c r="P13" s="462">
        <v>87840038</v>
      </c>
      <c r="Q13" s="234">
        <v>2022</v>
      </c>
    </row>
    <row r="14" spans="1:17" s="235" customFormat="1" ht="60.75" customHeight="1">
      <c r="A14" s="467">
        <v>2023</v>
      </c>
      <c r="B14" s="468">
        <v>1036989684</v>
      </c>
      <c r="C14" s="468">
        <v>109851891</v>
      </c>
      <c r="D14" s="468">
        <v>5959747</v>
      </c>
      <c r="E14" s="468">
        <v>16301900</v>
      </c>
      <c r="F14" s="468">
        <v>41880370</v>
      </c>
      <c r="G14" s="468">
        <v>86290282</v>
      </c>
      <c r="H14" s="468">
        <v>423476369</v>
      </c>
      <c r="I14" s="468">
        <v>16964547</v>
      </c>
      <c r="J14" s="468">
        <v>47804615</v>
      </c>
      <c r="K14" s="468">
        <v>25796913</v>
      </c>
      <c r="L14" s="468">
        <v>91153487</v>
      </c>
      <c r="M14" s="468">
        <v>73549255</v>
      </c>
      <c r="N14" s="468">
        <v>0</v>
      </c>
      <c r="O14" s="468">
        <v>5059040</v>
      </c>
      <c r="P14" s="468">
        <v>92901268</v>
      </c>
      <c r="Q14" s="369">
        <v>2023</v>
      </c>
    </row>
    <row r="15" spans="1:17" s="235" customFormat="1" ht="13.5" customHeight="1">
      <c r="A15" s="473" t="s">
        <v>437</v>
      </c>
      <c r="B15" s="466"/>
      <c r="C15" s="466"/>
      <c r="D15" s="466"/>
      <c r="E15" s="466"/>
      <c r="F15" s="466"/>
      <c r="G15" s="466"/>
      <c r="H15" s="466"/>
      <c r="I15" s="466"/>
      <c r="J15" s="466"/>
      <c r="K15" s="466"/>
      <c r="L15" s="466"/>
      <c r="M15" s="466"/>
      <c r="N15" s="466"/>
      <c r="O15" s="466"/>
      <c r="P15" s="466"/>
      <c r="Q15" s="461"/>
    </row>
    <row r="16" spans="1:17" s="26" customFormat="1" ht="14.1" customHeight="1">
      <c r="A16" s="26" t="s">
        <v>232</v>
      </c>
      <c r="B16" s="241"/>
      <c r="C16" s="241"/>
      <c r="D16" s="241"/>
      <c r="E16" s="241"/>
      <c r="F16" s="241"/>
      <c r="G16" s="241"/>
      <c r="H16" s="241"/>
      <c r="I16" s="241"/>
      <c r="J16" s="242"/>
      <c r="K16" s="242"/>
      <c r="L16" s="242"/>
      <c r="M16" s="242"/>
      <c r="N16" s="242"/>
      <c r="O16" s="242"/>
      <c r="P16" s="242"/>
      <c r="Q16" s="39" t="s">
        <v>233</v>
      </c>
    </row>
    <row r="17" spans="10:16" ht="12" customHeight="1">
      <c r="J17" s="244"/>
      <c r="K17" s="244"/>
      <c r="L17" s="244"/>
      <c r="M17" s="244"/>
      <c r="N17" s="244"/>
      <c r="O17" s="244"/>
      <c r="P17" s="244"/>
    </row>
    <row r="18" spans="10:16" ht="12" customHeight="1">
      <c r="J18" s="244"/>
      <c r="K18" s="244"/>
      <c r="L18" s="244"/>
      <c r="M18" s="244"/>
      <c r="N18" s="244"/>
      <c r="O18" s="244"/>
      <c r="P18" s="244"/>
    </row>
    <row r="19" spans="10:16" ht="12" customHeight="1">
      <c r="J19" s="242"/>
      <c r="K19" s="242"/>
      <c r="L19" s="242"/>
      <c r="M19" s="242"/>
      <c r="N19" s="242"/>
      <c r="O19" s="242"/>
      <c r="P19" s="242"/>
    </row>
    <row r="20" spans="10:16" ht="12" customHeight="1">
      <c r="J20" s="242"/>
      <c r="K20" s="242"/>
      <c r="L20" s="242"/>
      <c r="M20" s="242"/>
      <c r="N20" s="242"/>
      <c r="O20" s="242"/>
      <c r="P20" s="242"/>
    </row>
    <row r="21" spans="10:16" ht="12" customHeight="1">
      <c r="J21" s="242"/>
      <c r="K21" s="242"/>
      <c r="L21" s="242"/>
      <c r="M21" s="242"/>
      <c r="N21" s="242"/>
      <c r="O21" s="242"/>
      <c r="P21" s="242"/>
    </row>
    <row r="22" spans="10:16" ht="12" customHeight="1">
      <c r="J22" s="242"/>
      <c r="K22" s="242"/>
      <c r="L22" s="242"/>
      <c r="M22" s="242"/>
      <c r="N22" s="242"/>
      <c r="O22" s="242"/>
      <c r="P22" s="242"/>
    </row>
    <row r="23" spans="10:16" ht="12" customHeight="1">
      <c r="J23" s="242"/>
      <c r="K23" s="242"/>
      <c r="L23" s="242"/>
      <c r="M23" s="242"/>
      <c r="N23" s="242"/>
      <c r="O23" s="242"/>
      <c r="P23" s="242"/>
    </row>
    <row r="24" spans="10:16">
      <c r="J24" s="242"/>
      <c r="K24" s="242"/>
      <c r="L24" s="242"/>
      <c r="M24" s="242"/>
      <c r="N24" s="242"/>
      <c r="O24" s="242"/>
      <c r="P24" s="242"/>
    </row>
    <row r="25" spans="10:16">
      <c r="J25" s="242"/>
      <c r="K25" s="242"/>
      <c r="L25" s="242"/>
      <c r="M25" s="242"/>
      <c r="N25" s="242"/>
      <c r="O25" s="242"/>
      <c r="P25" s="242"/>
    </row>
    <row r="26" spans="10:16">
      <c r="J26" s="242"/>
      <c r="K26" s="242"/>
      <c r="L26" s="242"/>
      <c r="M26" s="242"/>
      <c r="N26" s="242"/>
      <c r="O26" s="242"/>
      <c r="P26" s="242"/>
    </row>
    <row r="27" spans="10:16">
      <c r="J27" s="242"/>
      <c r="K27" s="242"/>
      <c r="L27" s="242"/>
      <c r="M27" s="242"/>
      <c r="N27" s="242"/>
      <c r="O27" s="242"/>
      <c r="P27" s="242"/>
    </row>
    <row r="28" spans="10:16">
      <c r="J28" s="13"/>
      <c r="K28" s="13"/>
      <c r="L28" s="13"/>
      <c r="M28" s="13"/>
      <c r="N28" s="13"/>
      <c r="O28" s="13"/>
      <c r="P28" s="13"/>
    </row>
    <row r="29" spans="10:16">
      <c r="J29" s="13"/>
      <c r="K29" s="13"/>
      <c r="L29" s="13"/>
      <c r="M29" s="13"/>
      <c r="N29" s="13"/>
      <c r="O29" s="13"/>
      <c r="P29" s="13"/>
    </row>
    <row r="30" spans="10:16">
      <c r="J30" s="15"/>
      <c r="K30" s="15"/>
      <c r="L30" s="15"/>
      <c r="M30" s="15"/>
      <c r="N30" s="15"/>
      <c r="O30" s="15"/>
      <c r="P30" s="15"/>
    </row>
    <row r="31" spans="10:16">
      <c r="J31" s="15"/>
      <c r="K31" s="15"/>
      <c r="L31" s="15"/>
      <c r="M31" s="15"/>
      <c r="N31" s="15"/>
      <c r="O31" s="15"/>
      <c r="P31" s="15"/>
    </row>
    <row r="32" spans="10:16">
      <c r="J32" s="15"/>
      <c r="K32" s="15"/>
      <c r="L32" s="15"/>
      <c r="M32" s="15"/>
      <c r="N32" s="15"/>
      <c r="O32" s="15"/>
      <c r="P32" s="15"/>
    </row>
    <row r="33" spans="10:16">
      <c r="J33" s="15"/>
      <c r="K33" s="15"/>
      <c r="L33" s="15"/>
      <c r="M33" s="15"/>
      <c r="N33" s="15"/>
      <c r="O33" s="15"/>
      <c r="P33" s="15"/>
    </row>
    <row r="34" spans="10:16">
      <c r="J34" s="13"/>
      <c r="K34" s="13"/>
      <c r="L34" s="13"/>
      <c r="M34" s="13"/>
      <c r="N34" s="13"/>
      <c r="O34" s="13"/>
      <c r="P34" s="13"/>
    </row>
    <row r="35" spans="10:16">
      <c r="J35" s="13"/>
      <c r="K35" s="13"/>
      <c r="L35" s="13"/>
      <c r="M35" s="13"/>
      <c r="N35" s="13"/>
      <c r="O35" s="13"/>
      <c r="P35" s="13"/>
    </row>
    <row r="36" spans="10:16">
      <c r="J36" s="13"/>
      <c r="K36" s="13"/>
      <c r="L36" s="13"/>
      <c r="M36" s="13"/>
      <c r="N36" s="13"/>
      <c r="O36" s="13"/>
      <c r="P36" s="13"/>
    </row>
    <row r="88" s="40" customFormat="1"/>
    <row r="89" s="40" customFormat="1"/>
    <row r="90" s="40" customFormat="1"/>
    <row r="91" s="40" customFormat="1"/>
    <row r="92" s="40" customFormat="1"/>
    <row r="93" s="40" customFormat="1"/>
    <row r="94" s="40" customFormat="1"/>
  </sheetData>
  <mergeCells count="3">
    <mergeCell ref="J1:Q1"/>
    <mergeCell ref="A3:A4"/>
    <mergeCell ref="Q3:Q4"/>
  </mergeCells>
  <phoneticPr fontId="4" type="noConversion"/>
  <printOptions horizontalCentered="1"/>
  <pageMargins left="1.2204724409448819" right="1.2204724409448819" top="1.0236220472440944" bottom="2.3622047244094491" header="0" footer="0"/>
  <pageSetup paperSize="9" scale="76" orientation="portrait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view="pageBreakPreview" zoomScaleNormal="100" zoomScaleSheetLayoutView="100" workbookViewId="0">
      <pane xSplit="1" ySplit="7" topLeftCell="B8" activePane="bottomRight" state="frozen"/>
      <selection activeCell="P12" sqref="P12"/>
      <selection pane="topRight" activeCell="P12" sqref="P12"/>
      <selection pane="bottomLeft" activeCell="P12" sqref="P12"/>
      <selection pane="bottomRight" activeCell="B17" sqref="B17"/>
    </sheetView>
  </sheetViews>
  <sheetFormatPr defaultRowHeight="17.25"/>
  <cols>
    <col min="1" max="1" width="17.625" style="40" customWidth="1"/>
    <col min="2" max="2" width="17.75" style="41" customWidth="1"/>
    <col min="3" max="3" width="12.875" style="41" customWidth="1"/>
    <col min="4" max="4" width="12.625" style="41" customWidth="1"/>
    <col min="5" max="5" width="13.75" style="40" customWidth="1"/>
    <col min="6" max="6" width="12.5" style="40" customWidth="1"/>
    <col min="7" max="8" width="13.25" style="40" bestFit="1" customWidth="1"/>
    <col min="9" max="9" width="14" style="40" customWidth="1"/>
    <col min="10" max="10" width="15.375" style="40" customWidth="1"/>
    <col min="11" max="11" width="16.75" style="40" customWidth="1"/>
    <col min="12" max="16384" width="9" style="40"/>
  </cols>
  <sheetData>
    <row r="1" spans="1:11" s="45" customFormat="1" ht="20.100000000000001" customHeight="1">
      <c r="A1" s="42" t="s">
        <v>193</v>
      </c>
      <c r="B1" s="43"/>
      <c r="C1" s="43"/>
      <c r="D1" s="43"/>
      <c r="E1" s="43"/>
      <c r="F1" s="42" t="s">
        <v>192</v>
      </c>
      <c r="G1" s="42"/>
      <c r="H1" s="42"/>
      <c r="I1" s="42"/>
      <c r="J1" s="42"/>
      <c r="K1" s="44"/>
    </row>
    <row r="2" spans="1:11" s="24" customFormat="1" ht="20.100000000000001" customHeight="1" thickBot="1">
      <c r="A2" s="46" t="s">
        <v>133</v>
      </c>
      <c r="B2" s="47"/>
      <c r="C2" s="47"/>
      <c r="D2" s="47"/>
      <c r="E2" s="21"/>
      <c r="F2" s="21"/>
      <c r="G2" s="21"/>
      <c r="H2" s="21"/>
      <c r="I2" s="21"/>
      <c r="J2" s="21"/>
      <c r="K2" s="23" t="s">
        <v>134</v>
      </c>
    </row>
    <row r="3" spans="1:11" s="26" customFormat="1" ht="20.100000000000001" customHeight="1" thickTop="1">
      <c r="A3" s="363" t="s">
        <v>105</v>
      </c>
      <c r="B3" s="25" t="s">
        <v>87</v>
      </c>
      <c r="C3" s="25"/>
      <c r="D3" s="25"/>
      <c r="E3" s="27"/>
      <c r="F3" s="48" t="s">
        <v>191</v>
      </c>
      <c r="G3" s="27"/>
      <c r="H3" s="27"/>
      <c r="I3" s="317"/>
      <c r="J3" s="365" t="s">
        <v>23</v>
      </c>
      <c r="K3" s="49" t="s">
        <v>105</v>
      </c>
    </row>
    <row r="4" spans="1:11" s="26" customFormat="1" ht="20.100000000000001" customHeight="1">
      <c r="A4" s="50"/>
      <c r="B4" s="51" t="s">
        <v>24</v>
      </c>
      <c r="C4" s="51"/>
      <c r="D4" s="51"/>
      <c r="E4" s="52" t="s">
        <v>19</v>
      </c>
      <c r="F4" s="53" t="s">
        <v>24</v>
      </c>
      <c r="G4" s="54"/>
      <c r="H4" s="54"/>
      <c r="I4" s="55" t="s">
        <v>19</v>
      </c>
      <c r="J4" s="365" t="s">
        <v>20</v>
      </c>
    </row>
    <row r="5" spans="1:11" s="26" customFormat="1" ht="20.100000000000001" customHeight="1">
      <c r="A5" s="56"/>
      <c r="B5" s="57"/>
      <c r="C5" s="58" t="s">
        <v>92</v>
      </c>
      <c r="D5" s="58" t="s">
        <v>190</v>
      </c>
      <c r="E5" s="364" t="s">
        <v>21</v>
      </c>
      <c r="F5" s="364"/>
      <c r="G5" s="58" t="s">
        <v>92</v>
      </c>
      <c r="H5" s="59" t="s">
        <v>190</v>
      </c>
      <c r="I5" s="318" t="s">
        <v>21</v>
      </c>
      <c r="J5" s="365" t="s">
        <v>21</v>
      </c>
      <c r="K5" s="49"/>
    </row>
    <row r="6" spans="1:11" s="26" customFormat="1" ht="20.100000000000001" customHeight="1">
      <c r="A6" s="50"/>
      <c r="B6" s="28"/>
      <c r="C6" s="28"/>
      <c r="D6" s="28"/>
      <c r="E6" s="57"/>
      <c r="F6" s="28"/>
      <c r="G6" s="28"/>
      <c r="H6" s="28"/>
      <c r="I6" s="319"/>
      <c r="J6" s="365" t="s">
        <v>93</v>
      </c>
    </row>
    <row r="7" spans="1:11" s="26" customFormat="1" ht="20.100000000000001" customHeight="1">
      <c r="A7" s="60" t="s">
        <v>22</v>
      </c>
      <c r="B7" s="29"/>
      <c r="C7" s="30" t="s">
        <v>51</v>
      </c>
      <c r="D7" s="61" t="s">
        <v>189</v>
      </c>
      <c r="E7" s="29" t="s">
        <v>49</v>
      </c>
      <c r="F7" s="29"/>
      <c r="G7" s="30" t="s">
        <v>51</v>
      </c>
      <c r="H7" s="29" t="s">
        <v>189</v>
      </c>
      <c r="I7" s="320" t="s">
        <v>49</v>
      </c>
      <c r="J7" s="62" t="s">
        <v>188</v>
      </c>
      <c r="K7" s="63" t="s">
        <v>187</v>
      </c>
    </row>
    <row r="8" spans="1:11" s="24" customFormat="1" ht="17.25" customHeight="1">
      <c r="A8" s="64">
        <v>2014</v>
      </c>
      <c r="B8" s="65">
        <v>525756</v>
      </c>
      <c r="C8" s="65">
        <v>0</v>
      </c>
      <c r="D8" s="65">
        <v>525756</v>
      </c>
      <c r="E8" s="283">
        <v>100</v>
      </c>
      <c r="F8" s="65">
        <v>440474</v>
      </c>
      <c r="G8" s="65">
        <v>0</v>
      </c>
      <c r="H8" s="65">
        <v>440474</v>
      </c>
      <c r="I8" s="321">
        <v>100</v>
      </c>
      <c r="J8" s="66">
        <v>83.779167522577012</v>
      </c>
      <c r="K8" s="67">
        <v>2014</v>
      </c>
    </row>
    <row r="9" spans="1:11" s="24" customFormat="1" ht="17.25" customHeight="1">
      <c r="A9" s="64">
        <v>2015</v>
      </c>
      <c r="B9" s="65">
        <v>576622</v>
      </c>
      <c r="C9" s="65">
        <v>0</v>
      </c>
      <c r="D9" s="65">
        <v>576622</v>
      </c>
      <c r="E9" s="283">
        <v>100</v>
      </c>
      <c r="F9" s="65">
        <v>468166</v>
      </c>
      <c r="G9" s="65">
        <v>0</v>
      </c>
      <c r="H9" s="65">
        <v>468166</v>
      </c>
      <c r="I9" s="321">
        <v>100</v>
      </c>
      <c r="J9" s="66">
        <v>81.191144285164285</v>
      </c>
      <c r="K9" s="67">
        <v>2015</v>
      </c>
    </row>
    <row r="10" spans="1:11" s="24" customFormat="1" ht="17.25" customHeight="1">
      <c r="A10" s="64">
        <v>2016</v>
      </c>
      <c r="B10" s="65">
        <v>639925</v>
      </c>
      <c r="C10" s="65">
        <v>0</v>
      </c>
      <c r="D10" s="65">
        <v>639925</v>
      </c>
      <c r="E10" s="283">
        <v>100</v>
      </c>
      <c r="F10" s="65">
        <v>533883</v>
      </c>
      <c r="G10" s="65">
        <v>0</v>
      </c>
      <c r="H10" s="65">
        <v>533883</v>
      </c>
      <c r="I10" s="321">
        <v>100</v>
      </c>
      <c r="J10" s="66">
        <v>83.428995585420168</v>
      </c>
      <c r="K10" s="67">
        <v>2016</v>
      </c>
    </row>
    <row r="11" spans="1:11" s="24" customFormat="1" ht="17.25" customHeight="1">
      <c r="A11" s="64">
        <v>2017</v>
      </c>
      <c r="B11" s="65">
        <v>681788</v>
      </c>
      <c r="C11" s="65">
        <v>0</v>
      </c>
      <c r="D11" s="65">
        <v>681788</v>
      </c>
      <c r="E11" s="283">
        <v>100</v>
      </c>
      <c r="F11" s="65">
        <v>592922</v>
      </c>
      <c r="G11" s="65">
        <v>0</v>
      </c>
      <c r="H11" s="65">
        <v>592922</v>
      </c>
      <c r="I11" s="321">
        <v>100</v>
      </c>
      <c r="J11" s="66">
        <v>86.965743016890883</v>
      </c>
      <c r="K11" s="67">
        <v>2017</v>
      </c>
    </row>
    <row r="12" spans="1:11" s="24" customFormat="1" ht="17.25" customHeight="1">
      <c r="A12" s="64">
        <v>2018</v>
      </c>
      <c r="B12" s="282">
        <v>728347</v>
      </c>
      <c r="C12" s="282"/>
      <c r="D12" s="282">
        <v>728347</v>
      </c>
      <c r="E12" s="283">
        <v>100</v>
      </c>
      <c r="F12" s="65">
        <v>627569</v>
      </c>
      <c r="G12" s="212" t="s">
        <v>238</v>
      </c>
      <c r="H12" s="65">
        <v>627569</v>
      </c>
      <c r="I12" s="321">
        <v>100</v>
      </c>
      <c r="J12" s="66">
        <f>F12/B12*100</f>
        <v>86.163463294281442</v>
      </c>
      <c r="K12" s="67">
        <v>2018</v>
      </c>
    </row>
    <row r="13" spans="1:11" s="24" customFormat="1" ht="17.25" customHeight="1">
      <c r="A13" s="64">
        <v>2019</v>
      </c>
      <c r="B13" s="285">
        <v>765454</v>
      </c>
      <c r="C13" s="285" t="s">
        <v>238</v>
      </c>
      <c r="D13" s="285">
        <v>765454</v>
      </c>
      <c r="E13" s="316">
        <v>100</v>
      </c>
      <c r="F13" s="212">
        <v>750443</v>
      </c>
      <c r="G13" s="212" t="s">
        <v>238</v>
      </c>
      <c r="H13" s="212">
        <v>750443</v>
      </c>
      <c r="I13" s="314">
        <v>100</v>
      </c>
      <c r="J13" s="247">
        <f>F13/B13*100</f>
        <v>98.038941595445323</v>
      </c>
      <c r="K13" s="67">
        <v>2019</v>
      </c>
    </row>
    <row r="14" spans="1:11" s="24" customFormat="1" ht="17.25" customHeight="1">
      <c r="A14" s="64">
        <v>2020</v>
      </c>
      <c r="B14" s="285">
        <v>1220738</v>
      </c>
      <c r="C14" s="285"/>
      <c r="D14" s="285">
        <v>1220738</v>
      </c>
      <c r="E14" s="316">
        <v>100</v>
      </c>
      <c r="F14" s="212">
        <v>1061813</v>
      </c>
      <c r="G14" s="212"/>
      <c r="H14" s="212">
        <v>1061813</v>
      </c>
      <c r="I14" s="314">
        <v>100</v>
      </c>
      <c r="J14" s="247">
        <f>F14/B14*100</f>
        <v>86.98123594088166</v>
      </c>
      <c r="K14" s="67">
        <v>2020</v>
      </c>
    </row>
    <row r="15" spans="1:11" s="24" customFormat="1" ht="17.25" customHeight="1">
      <c r="A15" s="64">
        <v>2021</v>
      </c>
      <c r="B15" s="285">
        <v>1108611</v>
      </c>
      <c r="C15" s="285">
        <v>0</v>
      </c>
      <c r="D15" s="285">
        <v>1108611</v>
      </c>
      <c r="E15" s="316">
        <v>100</v>
      </c>
      <c r="F15" s="212">
        <v>984855</v>
      </c>
      <c r="G15" s="212">
        <v>0</v>
      </c>
      <c r="H15" s="212">
        <v>984855</v>
      </c>
      <c r="I15" s="314">
        <v>100</v>
      </c>
      <c r="J15" s="208">
        <v>88.8</v>
      </c>
      <c r="K15" s="67">
        <v>2021</v>
      </c>
    </row>
    <row r="16" spans="1:11" s="24" customFormat="1" ht="17.25" customHeight="1">
      <c r="A16" s="64">
        <v>2022</v>
      </c>
      <c r="B16" s="285">
        <v>1168163</v>
      </c>
      <c r="C16" s="285">
        <v>0</v>
      </c>
      <c r="D16" s="285">
        <v>1168163</v>
      </c>
      <c r="E16" s="316">
        <v>100</v>
      </c>
      <c r="F16" s="212">
        <v>1014347</v>
      </c>
      <c r="G16" s="212">
        <v>0</v>
      </c>
      <c r="H16" s="212">
        <v>1014347</v>
      </c>
      <c r="I16" s="314">
        <v>100</v>
      </c>
      <c r="J16" s="208">
        <v>86.832659483308404</v>
      </c>
      <c r="K16" s="67">
        <v>2022</v>
      </c>
    </row>
    <row r="17" spans="1:11" s="68" customFormat="1" ht="17.25" customHeight="1">
      <c r="A17" s="474">
        <v>2023</v>
      </c>
      <c r="B17" s="488">
        <v>1144442</v>
      </c>
      <c r="C17" s="292"/>
      <c r="D17" s="367">
        <v>1144442</v>
      </c>
      <c r="E17" s="489">
        <v>100</v>
      </c>
      <c r="F17" s="367">
        <v>1013765</v>
      </c>
      <c r="G17" s="367"/>
      <c r="H17" s="367">
        <v>1013765</v>
      </c>
      <c r="I17" s="315">
        <v>100</v>
      </c>
      <c r="J17" s="294">
        <v>88.581596970401293</v>
      </c>
      <c r="K17" s="366">
        <v>2023</v>
      </c>
    </row>
    <row r="18" spans="1:11" s="26" customFormat="1" ht="26.1" customHeight="1">
      <c r="A18" s="69" t="s">
        <v>186</v>
      </c>
      <c r="B18" s="291">
        <v>125693</v>
      </c>
      <c r="C18" s="285"/>
      <c r="D18" s="291">
        <v>125693</v>
      </c>
      <c r="E18" s="490">
        <v>0.10982906953781843</v>
      </c>
      <c r="F18" s="212">
        <v>104312</v>
      </c>
      <c r="G18" s="246"/>
      <c r="H18" s="212">
        <v>104312</v>
      </c>
      <c r="I18" s="490">
        <v>0.10289564149482375</v>
      </c>
      <c r="J18" s="247">
        <v>82.989506177750556</v>
      </c>
      <c r="K18" s="70" t="s">
        <v>185</v>
      </c>
    </row>
    <row r="19" spans="1:11" s="26" customFormat="1" ht="26.1" customHeight="1">
      <c r="A19" s="69" t="s">
        <v>184</v>
      </c>
      <c r="B19" s="285">
        <v>5997</v>
      </c>
      <c r="C19" s="285"/>
      <c r="D19" s="285">
        <v>5997</v>
      </c>
      <c r="E19" s="490">
        <v>5.2401082798429277E-3</v>
      </c>
      <c r="F19" s="212">
        <v>5179</v>
      </c>
      <c r="G19" s="246"/>
      <c r="H19" s="212">
        <v>5179</v>
      </c>
      <c r="I19" s="490">
        <v>5.1086790331092511E-3</v>
      </c>
      <c r="J19" s="247">
        <v>86.359846589961649</v>
      </c>
      <c r="K19" s="70" t="s">
        <v>183</v>
      </c>
    </row>
    <row r="20" spans="1:11" s="26" customFormat="1" ht="17.45" customHeight="1">
      <c r="A20" s="69" t="s">
        <v>182</v>
      </c>
      <c r="B20" s="285">
        <v>16764</v>
      </c>
      <c r="C20" s="285"/>
      <c r="D20" s="285">
        <v>16764</v>
      </c>
      <c r="E20" s="490">
        <v>1.4648186627194738E-2</v>
      </c>
      <c r="F20" s="212">
        <v>16510</v>
      </c>
      <c r="G20" s="246"/>
      <c r="H20" s="212">
        <v>16510</v>
      </c>
      <c r="I20" s="490">
        <v>1.6285825610471854E-2</v>
      </c>
      <c r="J20" s="247">
        <v>98.484848484848484</v>
      </c>
      <c r="K20" s="70" t="s">
        <v>141</v>
      </c>
    </row>
    <row r="21" spans="1:11" s="26" customFormat="1" ht="17.45" customHeight="1">
      <c r="A21" s="69" t="s">
        <v>181</v>
      </c>
      <c r="B21" s="285">
        <v>52227</v>
      </c>
      <c r="C21" s="285"/>
      <c r="D21" s="285">
        <v>52227</v>
      </c>
      <c r="E21" s="490">
        <v>4.5635340191988762E-2</v>
      </c>
      <c r="F21" s="212">
        <v>36147</v>
      </c>
      <c r="G21" s="246"/>
      <c r="H21" s="212">
        <v>36147</v>
      </c>
      <c r="I21" s="490">
        <v>3.5656192510098494E-2</v>
      </c>
      <c r="J21" s="247">
        <v>69.211327474294905</v>
      </c>
      <c r="K21" s="70" t="s">
        <v>180</v>
      </c>
    </row>
    <row r="22" spans="1:11" s="26" customFormat="1" ht="26.1" customHeight="1">
      <c r="A22" s="69" t="s">
        <v>179</v>
      </c>
      <c r="B22" s="285">
        <v>92286</v>
      </c>
      <c r="C22" s="285"/>
      <c r="D22" s="285">
        <v>92286</v>
      </c>
      <c r="E22" s="490">
        <v>8.0638424664596364E-2</v>
      </c>
      <c r="F22" s="212">
        <v>76782</v>
      </c>
      <c r="G22" s="246"/>
      <c r="H22" s="212">
        <v>76782</v>
      </c>
      <c r="I22" s="490">
        <v>7.5739446518670497E-2</v>
      </c>
      <c r="J22" s="247">
        <v>83.200052012222869</v>
      </c>
      <c r="K22" s="70" t="s">
        <v>178</v>
      </c>
    </row>
    <row r="23" spans="1:11" s="26" customFormat="1" ht="17.45" customHeight="1">
      <c r="A23" s="69" t="s">
        <v>177</v>
      </c>
      <c r="B23" s="285">
        <v>429110</v>
      </c>
      <c r="C23" s="285"/>
      <c r="D23" s="285">
        <v>429110</v>
      </c>
      <c r="E23" s="490">
        <v>0.37495128630371832</v>
      </c>
      <c r="F23" s="212">
        <v>415494</v>
      </c>
      <c r="G23" s="246"/>
      <c r="H23" s="212">
        <v>415494</v>
      </c>
      <c r="I23" s="490">
        <v>0.40985238196228907</v>
      </c>
      <c r="J23" s="247">
        <v>96.826920836149242</v>
      </c>
      <c r="K23" s="71" t="s">
        <v>143</v>
      </c>
    </row>
    <row r="24" spans="1:11" s="26" customFormat="1" ht="17.45" customHeight="1">
      <c r="A24" s="69" t="s">
        <v>176</v>
      </c>
      <c r="B24" s="285">
        <v>17000</v>
      </c>
      <c r="C24" s="285"/>
      <c r="D24" s="285">
        <v>17000</v>
      </c>
      <c r="E24" s="490">
        <v>1.4854400659884904E-2</v>
      </c>
      <c r="F24" s="212">
        <v>15855</v>
      </c>
      <c r="G24" s="246"/>
      <c r="H24" s="212">
        <v>15855</v>
      </c>
      <c r="I24" s="490">
        <v>1.5639719264326547E-2</v>
      </c>
      <c r="J24" s="247">
        <v>93.264705882352942</v>
      </c>
      <c r="K24" s="71" t="s">
        <v>161</v>
      </c>
    </row>
    <row r="25" spans="1:11" s="73" customFormat="1" ht="26.1" customHeight="1">
      <c r="A25" s="69" t="s">
        <v>175</v>
      </c>
      <c r="B25" s="285">
        <v>59181</v>
      </c>
      <c r="C25" s="285"/>
      <c r="D25" s="285">
        <v>59181</v>
      </c>
      <c r="E25" s="490">
        <v>5.1711663850155798E-2</v>
      </c>
      <c r="F25" s="212">
        <v>47236</v>
      </c>
      <c r="G25" s="246"/>
      <c r="H25" s="212">
        <v>47236</v>
      </c>
      <c r="I25" s="490">
        <v>4.6594624987053211E-2</v>
      </c>
      <c r="J25" s="247">
        <v>79.816157212618904</v>
      </c>
      <c r="K25" s="72" t="s">
        <v>174</v>
      </c>
    </row>
    <row r="26" spans="1:11" s="73" customFormat="1" ht="26.1" customHeight="1">
      <c r="A26" s="69" t="s">
        <v>173</v>
      </c>
      <c r="B26" s="285">
        <v>26141</v>
      </c>
      <c r="C26" s="285"/>
      <c r="D26" s="285">
        <v>26141</v>
      </c>
      <c r="E26" s="490">
        <v>2.2841699273532429E-2</v>
      </c>
      <c r="F26" s="212">
        <v>23332</v>
      </c>
      <c r="G26" s="246"/>
      <c r="H26" s="212">
        <v>23332</v>
      </c>
      <c r="I26" s="490">
        <v>2.3015195829408197E-2</v>
      </c>
      <c r="J26" s="247">
        <v>89.254427910179416</v>
      </c>
      <c r="K26" s="72" t="s">
        <v>172</v>
      </c>
    </row>
    <row r="27" spans="1:11" s="73" customFormat="1" ht="26.1" customHeight="1">
      <c r="A27" s="69" t="s">
        <v>171</v>
      </c>
      <c r="B27" s="285">
        <v>138292</v>
      </c>
      <c r="C27" s="285"/>
      <c r="D27" s="285">
        <v>138292</v>
      </c>
      <c r="E27" s="490">
        <v>0.12083792800334137</v>
      </c>
      <c r="F27" s="212">
        <v>105644</v>
      </c>
      <c r="G27" s="246"/>
      <c r="H27" s="212">
        <v>105644</v>
      </c>
      <c r="I27" s="490">
        <v>0.10420955546896964</v>
      </c>
      <c r="J27" s="247">
        <v>76.391982182628055</v>
      </c>
      <c r="K27" s="72" t="s">
        <v>170</v>
      </c>
    </row>
    <row r="28" spans="1:11" s="73" customFormat="1" ht="26.1" customHeight="1">
      <c r="A28" s="69" t="s">
        <v>169</v>
      </c>
      <c r="B28" s="285">
        <v>88612</v>
      </c>
      <c r="C28" s="285"/>
      <c r="D28" s="285">
        <v>88612</v>
      </c>
      <c r="E28" s="490">
        <v>7.742812654551301E-2</v>
      </c>
      <c r="F28" s="212">
        <v>75165</v>
      </c>
      <c r="G28" s="246"/>
      <c r="H28" s="212">
        <v>75165</v>
      </c>
      <c r="I28" s="490">
        <v>7.4144402302308718E-2</v>
      </c>
      <c r="J28" s="247">
        <v>84.824854421523042</v>
      </c>
      <c r="K28" s="72" t="s">
        <v>168</v>
      </c>
    </row>
    <row r="29" spans="1:11" s="73" customFormat="1" ht="17.45" customHeight="1">
      <c r="A29" s="69" t="s">
        <v>167</v>
      </c>
      <c r="B29" s="285" t="s">
        <v>146</v>
      </c>
      <c r="C29" s="285"/>
      <c r="D29" s="285" t="s">
        <v>146</v>
      </c>
      <c r="E29" s="490" t="s">
        <v>146</v>
      </c>
      <c r="F29" s="212" t="s">
        <v>146</v>
      </c>
      <c r="G29" s="246"/>
      <c r="H29" s="212" t="s">
        <v>146</v>
      </c>
      <c r="I29" s="490" t="s">
        <v>146</v>
      </c>
      <c r="J29" s="212" t="s">
        <v>146</v>
      </c>
      <c r="K29" s="72" t="s">
        <v>166</v>
      </c>
    </row>
    <row r="30" spans="1:11" s="73" customFormat="1" ht="17.45" customHeight="1">
      <c r="A30" s="69" t="s">
        <v>165</v>
      </c>
      <c r="B30" s="285">
        <v>238</v>
      </c>
      <c r="C30" s="285"/>
      <c r="D30" s="285">
        <v>238</v>
      </c>
      <c r="E30" s="490">
        <v>2.0796160923838866E-4</v>
      </c>
      <c r="F30" s="212">
        <v>0</v>
      </c>
      <c r="G30" s="246"/>
      <c r="H30" s="212">
        <v>0</v>
      </c>
      <c r="I30" s="490" t="s">
        <v>146</v>
      </c>
      <c r="J30" s="212" t="s">
        <v>146</v>
      </c>
      <c r="K30" s="72" t="s">
        <v>164</v>
      </c>
    </row>
    <row r="31" spans="1:11" s="73" customFormat="1" ht="17.45" customHeight="1">
      <c r="A31" s="245" t="s">
        <v>163</v>
      </c>
      <c r="B31" s="286">
        <v>92901</v>
      </c>
      <c r="C31" s="292"/>
      <c r="D31" s="292">
        <v>92901</v>
      </c>
      <c r="E31" s="491">
        <v>8.1175804453174558E-2</v>
      </c>
      <c r="F31" s="214">
        <v>92109</v>
      </c>
      <c r="G31" s="293"/>
      <c r="H31" s="214">
        <v>92109</v>
      </c>
      <c r="I31" s="491">
        <v>9.0858335018470751E-2</v>
      </c>
      <c r="J31" s="294">
        <v>99.147479575031483</v>
      </c>
      <c r="K31" s="248" t="s">
        <v>162</v>
      </c>
    </row>
    <row r="32" spans="1:11" s="74" customFormat="1" ht="12">
      <c r="A32" s="74" t="s">
        <v>368</v>
      </c>
      <c r="B32" s="75"/>
      <c r="C32" s="75"/>
      <c r="D32" s="75"/>
      <c r="K32" s="250" t="s">
        <v>240</v>
      </c>
    </row>
    <row r="33" spans="1:4" s="74" customFormat="1" ht="16.5">
      <c r="A33" s="249"/>
      <c r="B33" s="75"/>
      <c r="C33" s="75"/>
      <c r="D33" s="75"/>
    </row>
    <row r="34" spans="1:4" s="74" customFormat="1" ht="12">
      <c r="B34" s="75"/>
      <c r="C34" s="75"/>
      <c r="D34" s="75"/>
    </row>
    <row r="35" spans="1:4" s="74" customFormat="1" ht="12">
      <c r="B35" s="75"/>
      <c r="C35" s="75"/>
      <c r="D35" s="75"/>
    </row>
  </sheetData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8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view="pageBreakPreview" zoomScaleSheetLayoutView="100" workbookViewId="0">
      <pane xSplit="1" ySplit="4" topLeftCell="B5" activePane="bottomRight" state="frozen"/>
      <selection activeCell="P12" sqref="P12"/>
      <selection pane="topRight" activeCell="P12" sqref="P12"/>
      <selection pane="bottomLeft" activeCell="P12" sqref="P12"/>
      <selection pane="bottomRight" activeCell="B15" sqref="B15"/>
    </sheetView>
  </sheetViews>
  <sheetFormatPr defaultRowHeight="17.25"/>
  <cols>
    <col min="1" max="1" width="22.125" style="40" customWidth="1"/>
    <col min="2" max="2" width="23.875" style="40" customWidth="1"/>
    <col min="3" max="3" width="26.625" style="40" customWidth="1"/>
    <col min="4" max="4" width="21" style="40" customWidth="1"/>
    <col min="5" max="5" width="22.25" style="40" customWidth="1"/>
    <col min="6" max="6" width="32.625" style="40" customWidth="1"/>
    <col min="7" max="16384" width="9" style="40"/>
  </cols>
  <sheetData>
    <row r="1" spans="1:6" s="198" customFormat="1" ht="20.100000000000001" customHeight="1">
      <c r="A1" s="556" t="s">
        <v>208</v>
      </c>
      <c r="B1" s="556"/>
      <c r="C1" s="556"/>
      <c r="D1" s="556" t="s">
        <v>207</v>
      </c>
      <c r="E1" s="556"/>
      <c r="F1" s="556"/>
    </row>
    <row r="2" spans="1:6" s="24" customFormat="1" ht="20.100000000000001" customHeight="1" thickBot="1">
      <c r="A2" s="21" t="s">
        <v>369</v>
      </c>
      <c r="B2" s="21"/>
      <c r="C2" s="21"/>
      <c r="D2" s="21"/>
      <c r="E2" s="21"/>
      <c r="F2" s="23" t="s">
        <v>134</v>
      </c>
    </row>
    <row r="3" spans="1:6" s="54" customFormat="1" ht="20.100000000000001" customHeight="1" thickTop="1">
      <c r="A3" s="251" t="s">
        <v>106</v>
      </c>
      <c r="B3" s="54" t="s">
        <v>107</v>
      </c>
      <c r="C3" s="52" t="s">
        <v>108</v>
      </c>
      <c r="D3" s="54" t="s">
        <v>109</v>
      </c>
      <c r="E3" s="54" t="s">
        <v>110</v>
      </c>
      <c r="F3" s="83" t="s">
        <v>111</v>
      </c>
    </row>
    <row r="4" spans="1:6" s="54" customFormat="1" ht="20.100000000000001" customHeight="1">
      <c r="A4" s="170" t="s">
        <v>112</v>
      </c>
      <c r="B4" s="27" t="s">
        <v>206</v>
      </c>
      <c r="C4" s="84" t="s">
        <v>25</v>
      </c>
      <c r="D4" s="27" t="s">
        <v>26</v>
      </c>
      <c r="E4" s="27" t="s">
        <v>205</v>
      </c>
      <c r="F4" s="304" t="s">
        <v>113</v>
      </c>
    </row>
    <row r="5" spans="1:6" s="24" customFormat="1" ht="22.35" customHeight="1">
      <c r="A5" s="67">
        <v>2014</v>
      </c>
      <c r="B5" s="252">
        <v>13</v>
      </c>
      <c r="C5" s="212">
        <v>186964163</v>
      </c>
      <c r="D5" s="212">
        <v>193400802</v>
      </c>
      <c r="E5" s="212">
        <v>138575320</v>
      </c>
      <c r="F5" s="234">
        <v>2014</v>
      </c>
    </row>
    <row r="6" spans="1:6" s="24" customFormat="1" ht="22.35" customHeight="1">
      <c r="A6" s="67">
        <v>2015</v>
      </c>
      <c r="B6" s="252">
        <v>13</v>
      </c>
      <c r="C6" s="212">
        <v>155898753</v>
      </c>
      <c r="D6" s="212">
        <v>163970562</v>
      </c>
      <c r="E6" s="212">
        <v>108977369</v>
      </c>
      <c r="F6" s="234">
        <v>2015</v>
      </c>
    </row>
    <row r="7" spans="1:6" s="24" customFormat="1" ht="22.35" customHeight="1">
      <c r="A7" s="67">
        <v>2016</v>
      </c>
      <c r="B7" s="252">
        <v>13</v>
      </c>
      <c r="C7" s="212">
        <v>161335970</v>
      </c>
      <c r="D7" s="212">
        <v>158010542</v>
      </c>
      <c r="E7" s="212">
        <v>100904724</v>
      </c>
      <c r="F7" s="234">
        <v>2016</v>
      </c>
    </row>
    <row r="8" spans="1:6" s="24" customFormat="1" ht="22.35" customHeight="1">
      <c r="A8" s="67">
        <v>2017</v>
      </c>
      <c r="B8" s="252">
        <v>11</v>
      </c>
      <c r="C8" s="256">
        <v>183688561</v>
      </c>
      <c r="D8" s="256">
        <v>181695728</v>
      </c>
      <c r="E8" s="256">
        <v>122904881</v>
      </c>
      <c r="F8" s="234">
        <v>2017</v>
      </c>
    </row>
    <row r="9" spans="1:6" s="68" customFormat="1" ht="22.35" customHeight="1">
      <c r="A9" s="67">
        <v>2018</v>
      </c>
      <c r="B9" s="284">
        <v>11</v>
      </c>
      <c r="C9" s="256">
        <v>175684</v>
      </c>
      <c r="D9" s="256">
        <v>177190</v>
      </c>
      <c r="E9" s="256">
        <v>115252</v>
      </c>
      <c r="F9" s="234">
        <v>2018</v>
      </c>
    </row>
    <row r="10" spans="1:6" s="24" customFormat="1" ht="22.35" customHeight="1">
      <c r="A10" s="67">
        <v>2019</v>
      </c>
      <c r="B10" s="284">
        <v>11</v>
      </c>
      <c r="C10" s="256">
        <v>193287</v>
      </c>
      <c r="D10" s="256">
        <v>192969</v>
      </c>
      <c r="E10" s="256">
        <v>130468</v>
      </c>
      <c r="F10" s="234">
        <v>2019</v>
      </c>
    </row>
    <row r="11" spans="1:6" s="24" customFormat="1" ht="22.35" customHeight="1">
      <c r="A11" s="67">
        <v>2020</v>
      </c>
      <c r="B11" s="284">
        <v>11</v>
      </c>
      <c r="C11" s="256">
        <v>213929</v>
      </c>
      <c r="D11" s="256">
        <v>214558</v>
      </c>
      <c r="E11" s="256">
        <v>149949</v>
      </c>
      <c r="F11" s="234">
        <v>2020</v>
      </c>
    </row>
    <row r="12" spans="1:6" s="24" customFormat="1" ht="22.35" customHeight="1">
      <c r="A12" s="67">
        <v>2021</v>
      </c>
      <c r="B12" s="285">
        <v>11</v>
      </c>
      <c r="C12" s="256">
        <v>188985</v>
      </c>
      <c r="D12" s="256">
        <v>191061</v>
      </c>
      <c r="E12" s="256">
        <v>138690</v>
      </c>
      <c r="F12" s="234">
        <v>2021</v>
      </c>
    </row>
    <row r="13" spans="1:6" s="24" customFormat="1" ht="22.35" customHeight="1">
      <c r="A13" s="67">
        <v>2022</v>
      </c>
      <c r="B13" s="285">
        <v>11</v>
      </c>
      <c r="C13" s="256">
        <v>203395</v>
      </c>
      <c r="D13" s="256">
        <v>207713</v>
      </c>
      <c r="E13" s="256">
        <v>141965</v>
      </c>
      <c r="F13" s="234">
        <v>2022</v>
      </c>
    </row>
    <row r="14" spans="1:6" s="68" customFormat="1" ht="22.35" customHeight="1">
      <c r="A14" s="366">
        <v>2023</v>
      </c>
      <c r="B14" s="367">
        <v>11</v>
      </c>
      <c r="C14" s="368">
        <v>224028</v>
      </c>
      <c r="D14" s="368">
        <v>226422</v>
      </c>
      <c r="E14" s="368">
        <v>148344</v>
      </c>
      <c r="F14" s="369">
        <v>2023</v>
      </c>
    </row>
    <row r="15" spans="1:6" s="65" customFormat="1" ht="22.35" customHeight="1">
      <c r="A15" s="253" t="s">
        <v>194</v>
      </c>
      <c r="B15" s="310">
        <v>2</v>
      </c>
      <c r="C15" s="310">
        <v>138279</v>
      </c>
      <c r="D15" s="310">
        <v>144253</v>
      </c>
      <c r="E15" s="310">
        <v>104988</v>
      </c>
      <c r="F15" s="254" t="s">
        <v>48</v>
      </c>
    </row>
    <row r="16" spans="1:6" s="68" customFormat="1" ht="22.35" customHeight="1">
      <c r="A16" s="255" t="s">
        <v>226</v>
      </c>
      <c r="B16" s="284">
        <v>1</v>
      </c>
      <c r="C16" s="285">
        <v>39057</v>
      </c>
      <c r="D16" s="284">
        <v>38592</v>
      </c>
      <c r="E16" s="501">
        <v>32567</v>
      </c>
      <c r="F16" s="257" t="s">
        <v>227</v>
      </c>
    </row>
    <row r="17" spans="1:6" s="26" customFormat="1" ht="22.35" customHeight="1">
      <c r="A17" s="255" t="s">
        <v>200</v>
      </c>
      <c r="B17" s="284">
        <v>1</v>
      </c>
      <c r="C17" s="285">
        <v>99222</v>
      </c>
      <c r="D17" s="284">
        <v>105661</v>
      </c>
      <c r="E17" s="285">
        <v>72421</v>
      </c>
      <c r="F17" s="257" t="s">
        <v>199</v>
      </c>
    </row>
    <row r="18" spans="1:6" s="68" customFormat="1" ht="22.35" customHeight="1">
      <c r="A18" s="253" t="s">
        <v>204</v>
      </c>
      <c r="B18" s="311">
        <v>9</v>
      </c>
      <c r="C18" s="311">
        <v>85749</v>
      </c>
      <c r="D18" s="311">
        <v>82169</v>
      </c>
      <c r="E18" s="311">
        <v>43356</v>
      </c>
      <c r="F18" s="258" t="s">
        <v>376</v>
      </c>
    </row>
    <row r="19" spans="1:6" s="68" customFormat="1" ht="22.35" customHeight="1">
      <c r="A19" s="255" t="s">
        <v>27</v>
      </c>
      <c r="B19" s="284" t="s">
        <v>146</v>
      </c>
      <c r="C19" s="285" t="s">
        <v>146</v>
      </c>
      <c r="D19" s="284" t="s">
        <v>146</v>
      </c>
      <c r="E19" s="285" t="s">
        <v>146</v>
      </c>
      <c r="F19" s="257"/>
    </row>
    <row r="20" spans="1:6" s="68" customFormat="1" ht="22.35" customHeight="1">
      <c r="A20" s="255" t="s">
        <v>28</v>
      </c>
      <c r="B20" s="284">
        <v>1</v>
      </c>
      <c r="C20" s="285">
        <v>7546</v>
      </c>
      <c r="D20" s="284">
        <v>7997</v>
      </c>
      <c r="E20" s="285">
        <v>6255</v>
      </c>
      <c r="F20" s="257"/>
    </row>
    <row r="21" spans="1:6" s="68" customFormat="1" ht="22.35" customHeight="1">
      <c r="A21" s="255" t="s">
        <v>203</v>
      </c>
      <c r="B21" s="284">
        <v>1</v>
      </c>
      <c r="C21" s="285">
        <v>3388</v>
      </c>
      <c r="D21" s="284">
        <v>3387</v>
      </c>
      <c r="E21" s="285">
        <v>3341</v>
      </c>
      <c r="F21" s="257"/>
    </row>
    <row r="22" spans="1:6" s="68" customFormat="1" ht="27">
      <c r="A22" s="255" t="s">
        <v>202</v>
      </c>
      <c r="B22" s="284">
        <v>1</v>
      </c>
      <c r="C22" s="285">
        <v>449</v>
      </c>
      <c r="D22" s="284">
        <v>449</v>
      </c>
      <c r="E22" s="285">
        <v>449</v>
      </c>
      <c r="F22" s="257"/>
    </row>
    <row r="23" spans="1:6" s="26" customFormat="1" ht="22.35" customHeight="1">
      <c r="A23" s="255" t="s">
        <v>201</v>
      </c>
      <c r="B23" s="284">
        <v>1</v>
      </c>
      <c r="C23" s="285">
        <v>6096</v>
      </c>
      <c r="D23" s="284">
        <v>6098</v>
      </c>
      <c r="E23" s="285">
        <v>6087</v>
      </c>
      <c r="F23" s="257"/>
    </row>
    <row r="24" spans="1:6" s="26" customFormat="1" ht="22.35" customHeight="1">
      <c r="A24" s="255" t="s">
        <v>197</v>
      </c>
      <c r="B24" s="284">
        <v>1</v>
      </c>
      <c r="C24" s="285">
        <v>1898</v>
      </c>
      <c r="D24" s="284">
        <v>2221</v>
      </c>
      <c r="E24" s="285">
        <v>325</v>
      </c>
      <c r="F24" s="257"/>
    </row>
    <row r="25" spans="1:6" s="26" customFormat="1" ht="22.35" customHeight="1">
      <c r="A25" s="255" t="s">
        <v>198</v>
      </c>
      <c r="B25" s="284">
        <v>1</v>
      </c>
      <c r="C25" s="285">
        <v>26575</v>
      </c>
      <c r="D25" s="284">
        <v>26672</v>
      </c>
      <c r="E25" s="285">
        <v>7869</v>
      </c>
      <c r="F25" s="257"/>
    </row>
    <row r="26" spans="1:6" s="26" customFormat="1" ht="27">
      <c r="A26" s="255" t="s">
        <v>196</v>
      </c>
      <c r="B26" s="284">
        <v>1</v>
      </c>
      <c r="C26" s="285">
        <v>510</v>
      </c>
      <c r="D26" s="284">
        <v>511</v>
      </c>
      <c r="E26" s="285">
        <v>499</v>
      </c>
      <c r="F26" s="259"/>
    </row>
    <row r="27" spans="1:6" s="26" customFormat="1" ht="22.35" customHeight="1">
      <c r="A27" s="255" t="s">
        <v>195</v>
      </c>
      <c r="B27" s="284">
        <v>1</v>
      </c>
      <c r="C27" s="285">
        <v>39200</v>
      </c>
      <c r="D27" s="284">
        <v>34747</v>
      </c>
      <c r="E27" s="285">
        <v>18446</v>
      </c>
      <c r="F27" s="257"/>
    </row>
    <row r="28" spans="1:6" s="26" customFormat="1" ht="22.35" customHeight="1">
      <c r="A28" s="255" t="s">
        <v>225</v>
      </c>
      <c r="B28" s="284" t="s">
        <v>146</v>
      </c>
      <c r="C28" s="285" t="s">
        <v>146</v>
      </c>
      <c r="D28" s="284" t="s">
        <v>146</v>
      </c>
      <c r="E28" s="285" t="s">
        <v>146</v>
      </c>
      <c r="F28" s="257"/>
    </row>
    <row r="29" spans="1:6" s="26" customFormat="1" ht="22.35" customHeight="1">
      <c r="A29" s="260" t="s">
        <v>224</v>
      </c>
      <c r="B29" s="286">
        <v>1</v>
      </c>
      <c r="C29" s="292">
        <v>87</v>
      </c>
      <c r="D29" s="286">
        <v>87</v>
      </c>
      <c r="E29" s="292">
        <v>85</v>
      </c>
      <c r="F29" s="261"/>
    </row>
    <row r="30" spans="1:6">
      <c r="A30" s="24" t="s">
        <v>239</v>
      </c>
      <c r="B30" s="262"/>
      <c r="C30" s="24"/>
      <c r="D30" s="24"/>
      <c r="E30" s="24"/>
      <c r="F30" s="262"/>
    </row>
    <row r="31" spans="1:6">
      <c r="A31" s="24" t="s">
        <v>371</v>
      </c>
    </row>
  </sheetData>
  <mergeCells count="2">
    <mergeCell ref="A1:C1"/>
    <mergeCell ref="D1:F1"/>
  </mergeCells>
  <phoneticPr fontId="4" type="noConversion"/>
  <printOptions horizontalCentered="1"/>
  <pageMargins left="1.2204724409448819" right="1.2204724409448819" top="1.0236220472440944" bottom="2.3622047244094491" header="0" footer="0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9</vt:i4>
      </vt:variant>
    </vt:vector>
  </HeadingPairs>
  <TitlesOfParts>
    <vt:vector size="20" baseType="lpstr">
      <vt:lpstr>1.국세징수</vt:lpstr>
      <vt:lpstr>2.지방세부담</vt:lpstr>
      <vt:lpstr>3.지방세징수</vt:lpstr>
      <vt:lpstr>4.예산결산총괄</vt:lpstr>
      <vt:lpstr>5. 일반회계세입예산개요</vt:lpstr>
      <vt:lpstr>6.일반회계세입결산(회계과)</vt:lpstr>
      <vt:lpstr>7.일반회계세출예산개요</vt:lpstr>
      <vt:lpstr>8.일반회계세출결산(회계과)</vt:lpstr>
      <vt:lpstr>9. 특별회계예산결산(회계과)</vt:lpstr>
      <vt:lpstr>10.교육비특별회계세입결산(동두천양주교육지원청)</vt:lpstr>
      <vt:lpstr>11.교육비특별회계세출결산(동두천양주교육지원청)</vt:lpstr>
      <vt:lpstr>'1.국세징수'!Print_Area</vt:lpstr>
      <vt:lpstr>'10.교육비특별회계세입결산(동두천양주교육지원청)'!Print_Area</vt:lpstr>
      <vt:lpstr>'2.지방세부담'!Print_Area</vt:lpstr>
      <vt:lpstr>'3.지방세징수'!Print_Area</vt:lpstr>
      <vt:lpstr>'4.예산결산총괄'!Print_Area</vt:lpstr>
      <vt:lpstr>'5. 일반회계세입예산개요'!Print_Area</vt:lpstr>
      <vt:lpstr>'6.일반회계세입결산(회계과)'!Print_Area</vt:lpstr>
      <vt:lpstr>'8.일반회계세출결산(회계과)'!Print_Area</vt:lpstr>
      <vt:lpstr>'9. 특별회계예산결산(회계과)'!Print_Area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김성환</dc:creator>
  <cp:lastModifiedBy>master</cp:lastModifiedBy>
  <cp:lastPrinted>2017-04-01T04:37:27Z</cp:lastPrinted>
  <dcterms:created xsi:type="dcterms:W3CDTF">2004-06-29T04:00:29Z</dcterms:created>
  <dcterms:modified xsi:type="dcterms:W3CDTF">2026-07-20T09:54:57Z</dcterms:modified>
</cp:coreProperties>
</file>