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6. 공공행정 및 사법\"/>
    </mc:Choice>
  </mc:AlternateContent>
  <xr:revisionPtr revIDLastSave="0" documentId="8_{F4BEDCE7-10F5-41E5-9F4B-DE715927B9D5}" xr6:coauthVersionLast="47" xr6:coauthVersionMax="47" xr10:uidLastSave="{00000000-0000-0000-0000-000000000000}"/>
  <bookViews>
    <workbookView xWindow="-120" yWindow="-120" windowWidth="29040" windowHeight="15720"/>
  </bookViews>
  <sheets>
    <sheet name="1.공무원총괄(총무과)" sheetId="1" r:id="rId1"/>
    <sheet name="2.시 본청공무원(총무과)" sheetId="2" r:id="rId2"/>
    <sheet name="3.직속기관,사업소,의회공무원(총무과)" sheetId="3" r:id="rId3"/>
    <sheet name="4.읍면동공무원(총무과)" sheetId="4" r:id="rId4"/>
    <sheet name="5.소방공무원" sheetId="5" r:id="rId5"/>
    <sheet name="6.국회의원 및 시군구의원" sheetId="6" r:id="rId6"/>
    <sheet name="7.경찰공무원" sheetId="7" r:id="rId7"/>
    <sheet name="8.퇴직사유별 공무원(총무과)" sheetId="8" r:id="rId8"/>
    <sheet name="9.관내관공서및주요기관" sheetId="9" r:id="rId9"/>
    <sheet name="10.민원서류처리" sheetId="10" r:id="rId10"/>
    <sheet name="11.범죄발생및검거(양주경찰서)" sheetId="11" state="hidden" r:id="rId11"/>
    <sheet name="9.연령별피의자" sheetId="12" state="hidden" r:id="rId12"/>
    <sheet name="10.학력별피의자" sheetId="13" state="hidden" r:id="rId13"/>
    <sheet name="11.소년범죄" sheetId="14" state="hidden" r:id="rId14"/>
    <sheet name="11.화재발생" sheetId="15" r:id="rId15"/>
    <sheet name="12.발화요인별화재발생" sheetId="16" r:id="rId16"/>
    <sheet name="13.장소별화재발생" sheetId="17" r:id="rId17"/>
    <sheet name="14.산불발생현황(2022~)" sheetId="18" r:id="rId18"/>
    <sheet name="15.소방장비" sheetId="19" r:id="rId19"/>
    <sheet name="16.119구급활동실적" sheetId="20" r:id="rId20"/>
    <sheet name="19.재난사고발생및피해현황" sheetId="21" state="hidden" r:id="rId21"/>
    <sheet name="17.119구조활동실적" sheetId="22" r:id="rId22"/>
    <sheet name="18.자연재해 발생 및 피해현황" sheetId="23" r:id="rId23"/>
    <sheet name="19.소방대상물현황" sheetId="24" r:id="rId24"/>
    <sheet name="20.위험물제조소설치현황" sheetId="25" r:id="rId25"/>
    <sheet name="21.교통사고건수(자동차)" sheetId="26" r:id="rId26"/>
    <sheet name="22.자동차단속 및 처리" sheetId="27" r:id="rId27"/>
  </sheets>
  <definedNames>
    <definedName name="_xlnm.Print_Area" localSheetId="0">'1.공무원총괄(총무과)'!$A$1:$U$23</definedName>
    <definedName name="_xlnm.Print_Area" localSheetId="9">'10.민원서류처리'!$A$1:$K$15</definedName>
    <definedName name="_xlnm.Print_Area" localSheetId="16">'13.장소별화재발생'!$A$1:$T$21</definedName>
    <definedName name="_xlnm.Print_Area" localSheetId="17">'14.산불발생현황(2022~)'!$A$1:$M$10</definedName>
    <definedName name="_xlnm.Print_Area" localSheetId="18">'15.소방장비'!$A$1:$BC$18</definedName>
    <definedName name="_xlnm.Print_Area" localSheetId="22">'18.자연재해 발생 및 피해현황'!$A$1:$K$17</definedName>
    <definedName name="_xlnm.Print_Area" localSheetId="20">'19.재난사고발생및피해현황'!$A$1:$N$37</definedName>
    <definedName name="_xlnm.Print_Area" localSheetId="1">'2.시 본청공무원(총무과)'!$A$1:$U$50</definedName>
    <definedName name="_xlnm.Print_Area" localSheetId="24">'20.위험물제조소설치현황'!$A$1:$R$17</definedName>
    <definedName name="_xlnm.Print_Area" localSheetId="4">'5.소방공무원'!$A$1:$Z$18</definedName>
    <definedName name="_xlnm.Print_Area" localSheetId="5">'6.국회의원 및 시군구의원'!$A$1:$N$19</definedName>
    <definedName name="_xlnm.Print_Area" localSheetId="6">'7.경찰공무원'!$A$1:$G$15</definedName>
    <definedName name="_xlnm.Print_Area" localSheetId="8">'9.관내관공서및주요기관'!$A$1:$AA$18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4" l="1"/>
  <c r="B7" i="4"/>
  <c r="B8" i="4"/>
  <c r="D11" i="5"/>
  <c r="B11" i="5" s="1"/>
  <c r="C12" i="6"/>
  <c r="G12" i="6"/>
  <c r="K12" i="6"/>
  <c r="E7" i="8"/>
  <c r="E8" i="8"/>
  <c r="E9" i="8"/>
  <c r="F13" i="8"/>
  <c r="N13" i="8"/>
  <c r="Q13" i="8"/>
  <c r="B5" i="10"/>
  <c r="B6" i="10"/>
  <c r="B7" i="10"/>
  <c r="B9" i="11"/>
  <c r="B10" i="11"/>
  <c r="B11" i="11"/>
  <c r="B12" i="11"/>
  <c r="B13" i="11"/>
  <c r="B6" i="12"/>
  <c r="B7" i="12"/>
  <c r="B8" i="12"/>
  <c r="B9" i="12"/>
  <c r="B10" i="12"/>
  <c r="B11" i="12"/>
  <c r="B12" i="12"/>
  <c r="B13" i="12"/>
  <c r="B14" i="12"/>
  <c r="B15" i="12"/>
  <c r="B7" i="13"/>
  <c r="B8" i="13"/>
  <c r="B9" i="13"/>
  <c r="B10" i="13"/>
  <c r="B11" i="13"/>
  <c r="B12" i="13"/>
  <c r="B13" i="13"/>
  <c r="B14" i="13"/>
  <c r="B15" i="13"/>
  <c r="B16" i="13"/>
  <c r="B7" i="15"/>
  <c r="I7" i="15"/>
  <c r="B8" i="15"/>
  <c r="I8" i="15"/>
  <c r="B9" i="15"/>
  <c r="I9" i="15"/>
  <c r="B8" i="16"/>
  <c r="B9" i="16"/>
  <c r="B10" i="16"/>
  <c r="C11" i="19"/>
  <c r="H11" i="19"/>
  <c r="N11" i="19"/>
  <c r="X11" i="19"/>
  <c r="H33" i="21"/>
  <c r="E11" i="23"/>
  <c r="B7" i="24"/>
  <c r="B8" i="24"/>
  <c r="B9" i="24"/>
  <c r="B7" i="25"/>
  <c r="B8" i="25"/>
  <c r="B9" i="25"/>
  <c r="D12" i="25"/>
  <c r="I12" i="25"/>
  <c r="B12" i="25" s="1"/>
  <c r="D14" i="25"/>
  <c r="I14" i="25"/>
  <c r="B14" i="25" s="1"/>
  <c r="Z11" i="22"/>
</calcChain>
</file>

<file path=xl/sharedStrings.xml><?xml version="1.0" encoding="utf-8"?>
<sst xmlns="http://schemas.openxmlformats.org/spreadsheetml/2006/main" count="1989" uniqueCount="920">
  <si>
    <r>
      <rPr>
        <sz val="12"/>
        <color indexed="8"/>
        <rFont val="바탕체"/>
      </rPr>
      <t>1. 공 무 원 총 괄</t>
    </r>
    <r>
      <rPr>
        <b/>
        <vertAlign val="superscript"/>
        <sz val="14"/>
        <color indexed="8"/>
        <rFont val="맑은 고딕"/>
        <family val="3"/>
        <charset val="129"/>
      </rPr>
      <t>1)</t>
    </r>
  </si>
  <si>
    <t>Summary of Government Employees(Authorized)</t>
  </si>
  <si>
    <t>단위 : 명</t>
  </si>
  <si>
    <t>Unit : Person</t>
  </si>
  <si>
    <t>연    별</t>
  </si>
  <si>
    <t>총계</t>
  </si>
  <si>
    <t>정무직</t>
  </si>
  <si>
    <t>별정직</t>
  </si>
  <si>
    <t>일          반           직</t>
  </si>
  <si>
    <t xml:space="preserve">General  </t>
  </si>
  <si>
    <t xml:space="preserve">Year
office
</t>
  </si>
  <si>
    <t>(선거직)</t>
  </si>
  <si>
    <t>Grand</t>
  </si>
  <si>
    <t>Political</t>
  </si>
  <si>
    <t>계</t>
  </si>
  <si>
    <t>2급</t>
  </si>
  <si>
    <t>3급</t>
  </si>
  <si>
    <t>4급</t>
  </si>
  <si>
    <t>5급</t>
  </si>
  <si>
    <t>6급</t>
  </si>
  <si>
    <t>7급</t>
  </si>
  <si>
    <t>8급</t>
  </si>
  <si>
    <t>9급</t>
  </si>
  <si>
    <t>전문경력관</t>
  </si>
  <si>
    <t>연구관</t>
  </si>
  <si>
    <t>연구사</t>
  </si>
  <si>
    <t>지도관</t>
  </si>
  <si>
    <t>지도사</t>
  </si>
  <si>
    <t>임기제</t>
  </si>
  <si>
    <r>
      <rPr>
        <sz val="12"/>
        <color indexed="8"/>
        <rFont val="바탕체"/>
      </rPr>
      <t>기타직</t>
    </r>
    <r>
      <rPr>
        <vertAlign val="superscript"/>
        <sz val="9"/>
        <color indexed="8"/>
        <rFont val="맑은 고딕"/>
        <family val="3"/>
        <charset val="129"/>
      </rPr>
      <t>2)</t>
    </r>
  </si>
  <si>
    <t>기 관 별</t>
  </si>
  <si>
    <t>Total</t>
  </si>
  <si>
    <r>
      <rPr>
        <sz val="12"/>
        <color indexed="8"/>
        <rFont val="바탕체"/>
      </rPr>
      <t>(selected)</t>
    </r>
    <r>
      <rPr>
        <sz val="8"/>
        <color indexed="8"/>
        <rFont val="맑은 고딕"/>
        <family val="3"/>
        <charset val="129"/>
      </rPr>
      <t xml:space="preserve">
Position</t>
    </r>
  </si>
  <si>
    <t>Special</t>
  </si>
  <si>
    <t>sub-
total</t>
  </si>
  <si>
    <t>2nd 
grade</t>
  </si>
  <si>
    <t>3rd 
grade</t>
  </si>
  <si>
    <t>4th 
grade</t>
  </si>
  <si>
    <t>5th 
grade</t>
  </si>
  <si>
    <t>6th 
grade</t>
  </si>
  <si>
    <t>7th 
grade</t>
  </si>
  <si>
    <t>8th
grade</t>
  </si>
  <si>
    <t>9th
grade</t>
  </si>
  <si>
    <t>Expert</t>
  </si>
  <si>
    <t>Research 
officer</t>
  </si>
  <si>
    <t>Resear 
chers</t>
  </si>
  <si>
    <t>Advising 
officer</t>
  </si>
  <si>
    <t>Advisor</t>
  </si>
  <si>
    <t>Fixed-term</t>
  </si>
  <si>
    <t>Others</t>
  </si>
  <si>
    <t>…</t>
  </si>
  <si>
    <t>-</t>
  </si>
  <si>
    <t>2019</t>
  </si>
  <si>
    <t>2020</t>
  </si>
  <si>
    <t>본청공무원</t>
  </si>
  <si>
    <t>Government Employees</t>
  </si>
  <si>
    <t>의회사무과</t>
  </si>
  <si>
    <t>City Council Adminitration Office</t>
  </si>
  <si>
    <t>직속기관</t>
  </si>
  <si>
    <t>Government Employees of 
Assembly &amp; Agenice</t>
  </si>
  <si>
    <t>사업소</t>
  </si>
  <si>
    <t>Business Offices</t>
  </si>
  <si>
    <t>읍면동
공무원</t>
  </si>
  <si>
    <t>Government Employees of Eub Myeon Dong</t>
  </si>
  <si>
    <t>자료 : 총무과</t>
  </si>
  <si>
    <t>Source : Autonomous Administration Division</t>
  </si>
  <si>
    <t xml:space="preserve">  주 : 1) 현원기준  2) 기타직(2014년이전 기능직)</t>
  </si>
  <si>
    <t>2. 시 본청 공무원</t>
  </si>
  <si>
    <t>Government Employees of Head Office</t>
  </si>
  <si>
    <t>Year &amp;</t>
  </si>
  <si>
    <t>기타직</t>
  </si>
  <si>
    <t>실 과 별</t>
  </si>
  <si>
    <r>
      <rPr>
        <sz val="12"/>
        <color indexed="8"/>
        <rFont val="바탕체"/>
      </rPr>
      <t xml:space="preserve">(selected) </t>
    </r>
    <r>
      <rPr>
        <sz val="8"/>
        <color indexed="8"/>
        <rFont val="맑은 고딕"/>
        <family val="3"/>
        <charset val="129"/>
      </rPr>
      <t>Position</t>
    </r>
  </si>
  <si>
    <t>total</t>
  </si>
  <si>
    <t>2nd                       grade</t>
  </si>
  <si>
    <t>3rd                  grade</t>
  </si>
  <si>
    <t>4th                     grade</t>
  </si>
  <si>
    <t>5th                 grade</t>
  </si>
  <si>
    <t>6th                          grade</t>
  </si>
  <si>
    <t>7th                        grade</t>
  </si>
  <si>
    <t>8th                      grade</t>
  </si>
  <si>
    <t>9th                    grade</t>
  </si>
  <si>
    <t>(General)</t>
  </si>
  <si>
    <t>Division</t>
  </si>
  <si>
    <t>홍보정책담당관</t>
  </si>
  <si>
    <t>감사담당관</t>
  </si>
  <si>
    <t>자치행정과</t>
  </si>
  <si>
    <t>기획예산과</t>
  </si>
  <si>
    <t>회계과</t>
  </si>
  <si>
    <t>세정과</t>
  </si>
  <si>
    <t>징수과</t>
  </si>
  <si>
    <t>민원여권과</t>
  </si>
  <si>
    <t>정보통신과</t>
  </si>
  <si>
    <t>사회복지과</t>
  </si>
  <si>
    <t>복지지원과</t>
  </si>
  <si>
    <t>가족보육과</t>
  </si>
  <si>
    <t>아동청소년과</t>
  </si>
  <si>
    <t>문화관광과</t>
  </si>
  <si>
    <t>교육체육과</t>
  </si>
  <si>
    <t>일자리경제과</t>
  </si>
  <si>
    <t>환경정책과</t>
  </si>
  <si>
    <t>기후에너지과</t>
  </si>
  <si>
    <t>청소행정과</t>
  </si>
  <si>
    <t>산림과</t>
  </si>
  <si>
    <t>대중교통과</t>
  </si>
  <si>
    <t>차량관리과</t>
  </si>
  <si>
    <t>안전건설과</t>
  </si>
  <si>
    <t>도로과</t>
  </si>
  <si>
    <t>도시과</t>
  </si>
  <si>
    <t>주택과</t>
  </si>
  <si>
    <t>건축과</t>
  </si>
  <si>
    <t>토지관리과</t>
  </si>
  <si>
    <t>허가과</t>
  </si>
  <si>
    <t>균형발전정책과</t>
  </si>
  <si>
    <t>자족도시조성과</t>
  </si>
  <si>
    <t>도시재생과</t>
  </si>
  <si>
    <t xml:space="preserve">  주 : 현원기준</t>
  </si>
  <si>
    <t>3. 시 직속기관·사업소·의회공무원</t>
  </si>
  <si>
    <t>Government Employees of Provincial Council,</t>
  </si>
  <si>
    <t xml:space="preserve">      Direct or Affiliated Agencies</t>
  </si>
  <si>
    <t>Unit : person</t>
  </si>
  <si>
    <t xml:space="preserve">General </t>
  </si>
  <si>
    <t>(selected)</t>
  </si>
  <si>
    <t>Position</t>
  </si>
  <si>
    <t>보건소</t>
  </si>
  <si>
    <t>농업기술센터</t>
  </si>
  <si>
    <t>도시환경사업소</t>
  </si>
  <si>
    <t>4. 읍·면·동 공무원</t>
  </si>
  <si>
    <t>Government Employees of Eup·Myeon·Dong</t>
  </si>
  <si>
    <t>합        계</t>
  </si>
  <si>
    <t>일                반                직</t>
  </si>
  <si>
    <t xml:space="preserve">Eup </t>
  </si>
  <si>
    <t>읍면별</t>
  </si>
  <si>
    <t>5th grade</t>
  </si>
  <si>
    <t>6th grade</t>
  </si>
  <si>
    <t>7th grade</t>
  </si>
  <si>
    <t>8th grade</t>
  </si>
  <si>
    <t>9th grade</t>
  </si>
  <si>
    <t>Advising Officer</t>
  </si>
  <si>
    <t>Myeon</t>
  </si>
  <si>
    <t>백석읍</t>
  </si>
  <si>
    <t>Baekseok-eup</t>
  </si>
  <si>
    <t>은현면</t>
  </si>
  <si>
    <t>Eunhyeon-myeon</t>
  </si>
  <si>
    <t>남  면</t>
  </si>
  <si>
    <t>Nam-myeon</t>
  </si>
  <si>
    <t>광적면</t>
  </si>
  <si>
    <t>Gwangjeok-myeon</t>
  </si>
  <si>
    <t>장흥면</t>
  </si>
  <si>
    <t>Jangheung-myeon</t>
  </si>
  <si>
    <t>양주1동</t>
  </si>
  <si>
    <t>Yangju 1(il) -dong</t>
  </si>
  <si>
    <t>양주2동</t>
  </si>
  <si>
    <t>Yangju 2(i) -dong</t>
  </si>
  <si>
    <t>회천1동</t>
  </si>
  <si>
    <t>Hoecheon 1(il)-dong</t>
  </si>
  <si>
    <t>회천2동</t>
  </si>
  <si>
    <t>Hoecheon 2(i)-dong</t>
  </si>
  <si>
    <t>회천3동</t>
  </si>
  <si>
    <t>Hoecheon 3(sam)-dong</t>
  </si>
  <si>
    <t>옥정1동</t>
  </si>
  <si>
    <t>Okjeong 1(il)-dong</t>
  </si>
  <si>
    <t>옥정2동</t>
  </si>
  <si>
    <t>Okjeong 2(i)-dong</t>
  </si>
  <si>
    <t xml:space="preserve"> 주 : 현원기준</t>
  </si>
  <si>
    <r>
      <rPr>
        <sz val="12"/>
        <color indexed="8"/>
        <rFont val="바탕체"/>
      </rPr>
      <t>5. 소방공무원</t>
    </r>
    <r>
      <rPr>
        <b/>
        <vertAlign val="superscript"/>
        <sz val="14"/>
        <color indexed="8"/>
        <rFont val="맑은 고딕"/>
        <family val="3"/>
        <charset val="129"/>
      </rPr>
      <t>1)</t>
    </r>
  </si>
  <si>
    <t>Fire-Fighting Officials</t>
  </si>
  <si>
    <t>소 방 직                      Fire-fighting positions</t>
  </si>
  <si>
    <t>일반직 등</t>
  </si>
  <si>
    <t>일반직·계약직</t>
  </si>
  <si>
    <t>연 별</t>
  </si>
  <si>
    <r>
      <rPr>
        <sz val="12"/>
        <color indexed="8"/>
        <rFont val="바탕체"/>
      </rPr>
      <t xml:space="preserve">합계 </t>
    </r>
    <r>
      <rPr>
        <vertAlign val="superscript"/>
        <sz val="9"/>
        <color indexed="8"/>
        <rFont val="맑은 고딕"/>
        <family val="3"/>
        <charset val="129"/>
      </rPr>
      <t>2)</t>
    </r>
  </si>
  <si>
    <t>소계</t>
  </si>
  <si>
    <t>소방총감</t>
  </si>
  <si>
    <t>소방정감</t>
  </si>
  <si>
    <t>소방감</t>
  </si>
  <si>
    <t>소방준감</t>
  </si>
  <si>
    <t>소방정</t>
  </si>
  <si>
    <t>소방령</t>
  </si>
  <si>
    <t>소방경</t>
  </si>
  <si>
    <t>소방위</t>
  </si>
  <si>
    <t>소방장</t>
  </si>
  <si>
    <t>소방교</t>
  </si>
  <si>
    <t>소방사</t>
  </si>
  <si>
    <t>Year</t>
  </si>
  <si>
    <t>본부등</t>
  </si>
  <si>
    <t>소방서</t>
  </si>
  <si>
    <t>Senior</t>
  </si>
  <si>
    <t>Assistant</t>
  </si>
  <si>
    <t>Head-</t>
  </si>
  <si>
    <t>Fire</t>
  </si>
  <si>
    <t>fire</t>
  </si>
  <si>
    <t>Sub total</t>
  </si>
  <si>
    <t>quarters</t>
  </si>
  <si>
    <t>station</t>
  </si>
  <si>
    <t>commissioneer</t>
  </si>
  <si>
    <t>marshal</t>
  </si>
  <si>
    <t>Commissioner</t>
  </si>
  <si>
    <t>chief</t>
  </si>
  <si>
    <t>fire chief</t>
  </si>
  <si>
    <t>captain</t>
  </si>
  <si>
    <t>lieutenant</t>
  </si>
  <si>
    <t>sergeant</t>
  </si>
  <si>
    <t>fighter</t>
  </si>
  <si>
    <t>주 : 1) 이 자료는 정원 기준이며, ( )안은 국가공무원, ( )밖은 "국가+지방"의 총계임.     2) 의용소방대원 제외</t>
  </si>
  <si>
    <t>Source : Statistical Yearbook of Gyeonggi</t>
  </si>
  <si>
    <t xml:space="preserve">     3) (2021년) '기타직' 항목 삭제, '소방직', '일반직 등' 내 '본부 등', '소방서' 하위항목 표측으로 이동</t>
  </si>
  <si>
    <t xml:space="preserve">     4) 2023년 항목추가 : 소방총감</t>
  </si>
  <si>
    <t>자료 : 경기통계연보</t>
  </si>
  <si>
    <r>
      <rPr>
        <sz val="12"/>
        <color indexed="8"/>
        <rFont val="바탕체"/>
      </rPr>
      <t>6. 국회의원 및 시군구의원</t>
    </r>
    <r>
      <rPr>
        <b/>
        <sz val="14"/>
        <color indexed="8"/>
        <rFont val="맑은 고딕"/>
        <family val="3"/>
        <charset val="129"/>
      </rPr>
      <t xml:space="preserve">
Member of Assembly</t>
    </r>
  </si>
  <si>
    <t>단위 : 명, 개</t>
  </si>
  <si>
    <t>Unit : person, number</t>
  </si>
  <si>
    <r>
      <rPr>
        <sz val="12"/>
        <color indexed="8"/>
        <rFont val="바탕체"/>
      </rPr>
      <t>국회의원</t>
    </r>
    <r>
      <rPr>
        <vertAlign val="superscript"/>
        <sz val="9"/>
        <color indexed="8"/>
        <rFont val="맑은 고딕"/>
        <family val="3"/>
        <charset val="129"/>
      </rPr>
      <t>1)</t>
    </r>
  </si>
  <si>
    <t>광역시도 의원</t>
  </si>
  <si>
    <t>시의원</t>
  </si>
  <si>
    <t>연   별</t>
  </si>
  <si>
    <t>Member of National Assembly</t>
  </si>
  <si>
    <t>Member of Province Assembly</t>
  </si>
  <si>
    <t>Member of Si,Gun Assembly</t>
  </si>
  <si>
    <t>선거구수</t>
  </si>
  <si>
    <t>의원수 Assembly</t>
  </si>
  <si>
    <t>No. of</t>
  </si>
  <si>
    <t>남</t>
  </si>
  <si>
    <t>여</t>
  </si>
  <si>
    <t>constituency</t>
  </si>
  <si>
    <t>Male</t>
  </si>
  <si>
    <t>Female</t>
  </si>
  <si>
    <t xml:space="preserve">주 : 1) 국회의원 : 2개시 1지역구는 아래와 같음, </t>
  </si>
  <si>
    <t xml:space="preserve">        - 20대(2016~2020년) : 포천시/가평군, 의왕시/과천시, 여주시/양평군, 동두천시/연천군</t>
  </si>
  <si>
    <t xml:space="preserve">        - 21대(2020~2024년) : 포천시/가평군, 의왕시/과천시, 여주시/양평군, 동두천시/연천군</t>
  </si>
  <si>
    <t xml:space="preserve">         국회의원 : (2015년~) 비례대표 제외</t>
  </si>
  <si>
    <r>
      <rPr>
        <sz val="12"/>
        <color indexed="8"/>
        <rFont val="바탕체"/>
      </rPr>
      <t>7. 경찰공무원</t>
    </r>
    <r>
      <rPr>
        <b/>
        <sz val="14"/>
        <color indexed="8"/>
        <rFont val="맑은 고딕"/>
        <family val="3"/>
        <charset val="129"/>
      </rPr>
      <t xml:space="preserve">
Poilce Officials</t>
    </r>
  </si>
  <si>
    <t>합 계</t>
  </si>
  <si>
    <r>
      <rPr>
        <sz val="12"/>
        <color indexed="8"/>
        <rFont val="바탕체"/>
      </rPr>
      <t>경찰청소속</t>
    </r>
    <r>
      <rPr>
        <vertAlign val="superscript"/>
        <sz val="9"/>
        <color indexed="8"/>
        <rFont val="맑은 고딕"/>
        <family val="3"/>
        <charset val="129"/>
      </rPr>
      <t>1)</t>
    </r>
    <r>
      <rPr>
        <sz val="9"/>
        <color indexed="8"/>
        <rFont val="맑은 고딕"/>
        <family val="3"/>
        <charset val="129"/>
      </rPr>
      <t xml:space="preserve">
Belong to national police agency</t>
    </r>
  </si>
  <si>
    <t xml:space="preserve"> 계</t>
  </si>
  <si>
    <t>지방경찰청</t>
  </si>
  <si>
    <t>경찰서</t>
  </si>
  <si>
    <t>지구대</t>
  </si>
  <si>
    <r>
      <rPr>
        <sz val="12"/>
        <color indexed="8"/>
        <rFont val="바탕체"/>
      </rPr>
      <t>경찰서별</t>
    </r>
    <r>
      <rPr>
        <vertAlign val="superscript"/>
        <sz val="9"/>
        <color indexed="8"/>
        <rFont val="맑은 고딕"/>
        <family val="3"/>
        <charset val="129"/>
      </rPr>
      <t>2)</t>
    </r>
  </si>
  <si>
    <t xml:space="preserve"> </t>
  </si>
  <si>
    <t>Provincial</t>
  </si>
  <si>
    <t>파출소</t>
  </si>
  <si>
    <t>Sub-total</t>
  </si>
  <si>
    <t>Police agency</t>
  </si>
  <si>
    <t>Policy station</t>
  </si>
  <si>
    <t>Policy office</t>
  </si>
  <si>
    <t>주 : 1) 정원기준</t>
  </si>
  <si>
    <t>8. 퇴직사유별 공무원</t>
  </si>
  <si>
    <t>Government Employees by Cause of Retirement</t>
  </si>
  <si>
    <t>연     별</t>
  </si>
  <si>
    <t>일    반     직</t>
  </si>
  <si>
    <t>Year ＆</t>
  </si>
  <si>
    <t>연구직</t>
  </si>
  <si>
    <t>지도직</t>
  </si>
  <si>
    <t>사 유 별</t>
  </si>
  <si>
    <t>(selected)
Position</t>
  </si>
  <si>
    <t>2nd grade</t>
  </si>
  <si>
    <t>3rd grade</t>
  </si>
  <si>
    <t>4th grade</t>
  </si>
  <si>
    <t xml:space="preserve">Research </t>
  </si>
  <si>
    <t>Advising</t>
  </si>
  <si>
    <t>Research</t>
  </si>
  <si>
    <t>Cause</t>
  </si>
  <si>
    <t>의원면직</t>
  </si>
  <si>
    <t>Discharge by Requst</t>
  </si>
  <si>
    <t>정년퇴직</t>
  </si>
  <si>
    <t>Retirement under the age Linnit</t>
  </si>
  <si>
    <t>조기퇴직</t>
  </si>
  <si>
    <t>Early Retirement</t>
  </si>
  <si>
    <t>명예퇴직</t>
  </si>
  <si>
    <t>Honorary Retirement</t>
  </si>
  <si>
    <t>사    망</t>
  </si>
  <si>
    <t>Death</t>
  </si>
  <si>
    <t>징계퇴직</t>
  </si>
  <si>
    <t>Personable Resignment</t>
  </si>
  <si>
    <t>9. 관내관공서 및 주요기관(9-1)</t>
  </si>
  <si>
    <t>Number of Government ＆ Public Offices,</t>
  </si>
  <si>
    <t xml:space="preserve">   9. 관내관공서 및 주요기관(9-2)</t>
  </si>
  <si>
    <t>단위 : 개소</t>
  </si>
  <si>
    <t xml:space="preserve">    and Major Agencies</t>
  </si>
  <si>
    <t>Unit : number</t>
  </si>
  <si>
    <t>연  별</t>
  </si>
  <si>
    <t>총  계</t>
  </si>
  <si>
    <t>지방행정관서 Local administrative offices and agencies</t>
  </si>
  <si>
    <t>경찰·소방관서  Police and Fire-fighting  stations</t>
  </si>
  <si>
    <t>법원·검찰관서
Court and prosecutions offices</t>
  </si>
  <si>
    <t>보훈청</t>
  </si>
  <si>
    <t>교육청</t>
  </si>
  <si>
    <t>우체국</t>
  </si>
  <si>
    <t>세무서</t>
  </si>
  <si>
    <t>시</t>
  </si>
  <si>
    <t>읍면동</t>
  </si>
  <si>
    <t>직속기관                          Direct  agencies</t>
  </si>
  <si>
    <t>출장소                          Branch office</t>
  </si>
  <si>
    <t>사업소                           Affilated agencies</t>
  </si>
  <si>
    <t>시도
경찰청</t>
  </si>
  <si>
    <t>지구대·파출소</t>
  </si>
  <si>
    <t>소방본부</t>
  </si>
  <si>
    <t>119안전센터</t>
  </si>
  <si>
    <t>법원               
지원</t>
  </si>
  <si>
    <t>등기소</t>
  </si>
  <si>
    <t>검찰청지청</t>
  </si>
  <si>
    <t>교도소</t>
  </si>
  <si>
    <t>Patriotic</t>
  </si>
  <si>
    <t>관  서</t>
  </si>
  <si>
    <t>도</t>
  </si>
  <si>
    <t>Police</t>
  </si>
  <si>
    <t>Patrol Division·</t>
  </si>
  <si>
    <t>Fire head-</t>
  </si>
  <si>
    <t>Fire station</t>
  </si>
  <si>
    <t>Court</t>
  </si>
  <si>
    <t>Prosecution</t>
  </si>
  <si>
    <t>&amp; Veteran</t>
  </si>
  <si>
    <t>Educational</t>
  </si>
  <si>
    <t>Post</t>
  </si>
  <si>
    <t>Tax</t>
  </si>
  <si>
    <t>Si</t>
  </si>
  <si>
    <t>Eup myeon
Dong</t>
  </si>
  <si>
    <t>Province</t>
  </si>
  <si>
    <t>office</t>
  </si>
  <si>
    <t>Police Stand
Police</t>
  </si>
  <si>
    <t>Stations</t>
  </si>
  <si>
    <t>branch</t>
  </si>
  <si>
    <t xml:space="preserve"> branch</t>
  </si>
  <si>
    <t>Registry</t>
  </si>
  <si>
    <t xml:space="preserve"> branche</t>
  </si>
  <si>
    <t>Prison</t>
  </si>
  <si>
    <t>offices</t>
  </si>
  <si>
    <t>주 : 2023년부터 일부 항목 삭제되어 2022년 이전 총계값이 일치하지 않을수있음</t>
  </si>
  <si>
    <t>10. 민원서류처리</t>
  </si>
  <si>
    <t>Handling of Civil Request Documents</t>
  </si>
  <si>
    <t>단위 : 건</t>
  </si>
  <si>
    <t>Unit : Case</t>
  </si>
  <si>
    <t>연    별
읍면별</t>
  </si>
  <si>
    <t>인 가 허 가</t>
  </si>
  <si>
    <t>특허   면허</t>
  </si>
  <si>
    <t>승인   지정</t>
  </si>
  <si>
    <t>신고   등록</t>
  </si>
  <si>
    <t>시험   검사</t>
  </si>
  <si>
    <t>확인증명/교부</t>
  </si>
  <si>
    <t>고충민원</t>
  </si>
  <si>
    <t>기   타</t>
  </si>
  <si>
    <t>Year ＆
Eup - Myeon</t>
  </si>
  <si>
    <t>Permission  Authorization</t>
  </si>
  <si>
    <t>Patent   License</t>
  </si>
  <si>
    <t>Approval, Assignment</t>
  </si>
  <si>
    <t>Statement, registration</t>
  </si>
  <si>
    <t>Examination(test)</t>
  </si>
  <si>
    <t>Confirmation issue</t>
  </si>
  <si>
    <t>Complaint filing</t>
  </si>
  <si>
    <t>Other</t>
  </si>
  <si>
    <t>11. 범죄발생 및 검거</t>
  </si>
  <si>
    <t>Criminal Offenses and Arrests</t>
  </si>
  <si>
    <t>강    력    범</t>
  </si>
  <si>
    <t>절    도    범</t>
  </si>
  <si>
    <t>폭     력     범</t>
  </si>
  <si>
    <t>지     능     범</t>
  </si>
  <si>
    <t>풍  속  범</t>
  </si>
  <si>
    <t>기  타  형  사  범</t>
  </si>
  <si>
    <t xml:space="preserve">특  별  법  범 </t>
  </si>
  <si>
    <t>year</t>
  </si>
  <si>
    <t>Felony offenses</t>
  </si>
  <si>
    <t>Thefts</t>
  </si>
  <si>
    <t>Violent offenses</t>
  </si>
  <si>
    <t>Intellectual offenses</t>
  </si>
  <si>
    <t>Violation of public morals</t>
  </si>
  <si>
    <t>Other criminal offenses</t>
  </si>
  <si>
    <t>Offenses other than criminal code</t>
  </si>
  <si>
    <t>발  생</t>
  </si>
  <si>
    <t>검  거</t>
  </si>
  <si>
    <t>Cases</t>
  </si>
  <si>
    <t>Arrest</t>
  </si>
  <si>
    <t>9. 연령별 피의자</t>
  </si>
  <si>
    <t>Suspects by Age-group</t>
  </si>
  <si>
    <t>합   계</t>
  </si>
  <si>
    <t>14세미만</t>
  </si>
  <si>
    <t>14∼19세</t>
  </si>
  <si>
    <t>20 ∼25세</t>
  </si>
  <si>
    <t>26∼30세</t>
  </si>
  <si>
    <t>31∼35세</t>
  </si>
  <si>
    <t>36∼40세</t>
  </si>
  <si>
    <t>41∼50세</t>
  </si>
  <si>
    <t>51∼60세</t>
  </si>
  <si>
    <t>61∼70세</t>
  </si>
  <si>
    <t>71세이상</t>
  </si>
  <si>
    <t>미    상</t>
  </si>
  <si>
    <t>14Under</t>
  </si>
  <si>
    <t>71Years old</t>
  </si>
  <si>
    <t>Age</t>
  </si>
  <si>
    <t>years old</t>
  </si>
  <si>
    <t>years ago</t>
  </si>
  <si>
    <t>and over</t>
  </si>
  <si>
    <t>Unknown</t>
  </si>
  <si>
    <t>10. 학력별 피의자</t>
  </si>
  <si>
    <t>Suspects by Education Background</t>
  </si>
  <si>
    <t>대학교  College and university</t>
  </si>
  <si>
    <t>고등학교     High  school</t>
  </si>
  <si>
    <t>중학교     Middle  school</t>
  </si>
  <si>
    <t>초등학교    Elementary school</t>
  </si>
  <si>
    <t>불취학</t>
  </si>
  <si>
    <t>기    타</t>
  </si>
  <si>
    <t>졸    업</t>
  </si>
  <si>
    <t>중    퇴</t>
  </si>
  <si>
    <t>재    학</t>
  </si>
  <si>
    <t>졸   업</t>
  </si>
  <si>
    <t>중   퇴</t>
  </si>
  <si>
    <t>재   학</t>
  </si>
  <si>
    <t>재  학</t>
  </si>
  <si>
    <t>Never</t>
  </si>
  <si>
    <t>Graduation</t>
  </si>
  <si>
    <t>Drop-out</t>
  </si>
  <si>
    <t>In school</t>
  </si>
  <si>
    <t>attending</t>
  </si>
  <si>
    <t>11. 소   년   범   죄</t>
  </si>
  <si>
    <t>Juvenile Delinquency</t>
  </si>
  <si>
    <t>총        계</t>
  </si>
  <si>
    <t>강   력   범</t>
  </si>
  <si>
    <t>절   도   범</t>
  </si>
  <si>
    <t>폭  력  범</t>
  </si>
  <si>
    <t>지 능 범</t>
  </si>
  <si>
    <t>기타형법범</t>
  </si>
  <si>
    <r>
      <rPr>
        <sz val="12"/>
        <color indexed="8"/>
        <rFont val="바탕체"/>
      </rPr>
      <t>특  별  범 법</t>
    </r>
    <r>
      <rPr>
        <vertAlign val="superscript"/>
        <sz val="10"/>
        <color indexed="8"/>
        <rFont val="바탕체"/>
      </rPr>
      <t>1)</t>
    </r>
  </si>
  <si>
    <t xml:space="preserve">Intellectual </t>
  </si>
  <si>
    <t>Other penal Offenses</t>
  </si>
  <si>
    <t>Offenses other than</t>
  </si>
  <si>
    <t>Vionlent offenses</t>
  </si>
  <si>
    <t>offenses</t>
  </si>
  <si>
    <t>criminal code</t>
  </si>
  <si>
    <t>주 : 1) 2003부터 특별범법에 풍속범 합산</t>
  </si>
  <si>
    <t>11. 화  재  발  생</t>
  </si>
  <si>
    <t>Fire Incidents</t>
  </si>
  <si>
    <t>단위 : 건, 천원, 명</t>
  </si>
  <si>
    <t xml:space="preserve">Unit : Case, 1,000 won, Person </t>
  </si>
  <si>
    <t>발 생  Number of fire incidents</t>
  </si>
  <si>
    <t>소 실 Burnt-down</t>
  </si>
  <si>
    <t>피해액  Amount of property damaged</t>
  </si>
  <si>
    <t>재산피해</t>
  </si>
  <si>
    <t>인명피해 Casualties</t>
  </si>
  <si>
    <t>이재민수</t>
  </si>
  <si>
    <t>구조인원</t>
  </si>
  <si>
    <t>실  화</t>
  </si>
  <si>
    <t>방 화</t>
  </si>
  <si>
    <t>기  타</t>
  </si>
  <si>
    <t>동  수</t>
  </si>
  <si>
    <t>이재가구수</t>
  </si>
  <si>
    <t>면 적(㎡)</t>
  </si>
  <si>
    <t>부동산</t>
  </si>
  <si>
    <t>동  산</t>
  </si>
  <si>
    <t>경감액</t>
  </si>
  <si>
    <t>사 망</t>
  </si>
  <si>
    <t>부 상</t>
  </si>
  <si>
    <t>Number of</t>
  </si>
  <si>
    <t>Immovable</t>
  </si>
  <si>
    <t>Movable</t>
  </si>
  <si>
    <t>Reduction amount</t>
  </si>
  <si>
    <t>Nmber of</t>
  </si>
  <si>
    <t>Accident</t>
  </si>
  <si>
    <t>Arson</t>
  </si>
  <si>
    <t>buildings</t>
  </si>
  <si>
    <t>households</t>
  </si>
  <si>
    <t>Area</t>
  </si>
  <si>
    <t>property</t>
  </si>
  <si>
    <t>of property damaged</t>
  </si>
  <si>
    <t>Injury</t>
  </si>
  <si>
    <t>victims</t>
  </si>
  <si>
    <t>the rescued</t>
  </si>
  <si>
    <t>12. 발화요인별 화재발생</t>
  </si>
  <si>
    <t>Fire Incidents by Cause</t>
  </si>
  <si>
    <t>실    화</t>
  </si>
  <si>
    <t>방  화</t>
  </si>
  <si>
    <t>전 기 적</t>
  </si>
  <si>
    <t>기 계 적</t>
  </si>
  <si>
    <t>가스</t>
  </si>
  <si>
    <t>화학적</t>
  </si>
  <si>
    <t>교통사고</t>
  </si>
  <si>
    <t>부주의</t>
  </si>
  <si>
    <t>기 타</t>
  </si>
  <si>
    <t>자 연 적</t>
  </si>
  <si>
    <t>방화명확</t>
  </si>
  <si>
    <t>방화의심</t>
  </si>
  <si>
    <t>발화요인</t>
  </si>
  <si>
    <t>요     인</t>
  </si>
  <si>
    <t>요    인</t>
  </si>
  <si>
    <t>폭발</t>
  </si>
  <si>
    <t>요   인</t>
  </si>
  <si>
    <t>(미상)</t>
  </si>
  <si>
    <t>Electrical</t>
  </si>
  <si>
    <t>Traffic</t>
  </si>
  <si>
    <t>Incendiary</t>
  </si>
  <si>
    <t>distribution</t>
  </si>
  <si>
    <t>Machinery</t>
  </si>
  <si>
    <t>Gas</t>
  </si>
  <si>
    <t>Chemicals</t>
  </si>
  <si>
    <t>accident</t>
  </si>
  <si>
    <t>Careless</t>
  </si>
  <si>
    <t>Natural</t>
  </si>
  <si>
    <t>suspicious</t>
  </si>
  <si>
    <t>13. 장소별 화재발생</t>
  </si>
  <si>
    <t>FIRE INCIDENTS BY PLACE</t>
  </si>
  <si>
    <t>Unit : case</t>
  </si>
  <si>
    <t>주거  Housing</t>
  </si>
  <si>
    <t>비주거 3)   House within commercial building</t>
  </si>
  <si>
    <t>자동차</t>
  </si>
  <si>
    <t>위험물</t>
  </si>
  <si>
    <t>선박</t>
  </si>
  <si>
    <t>임야</t>
  </si>
  <si>
    <r>
      <rPr>
        <sz val="12"/>
        <color indexed="8"/>
        <rFont val="바탕체"/>
      </rPr>
      <t>기타</t>
    </r>
    <r>
      <rPr>
        <vertAlign val="superscript"/>
        <sz val="9"/>
        <color indexed="8"/>
        <rFont val="맑은 고딕"/>
        <family val="3"/>
        <charset val="129"/>
      </rPr>
      <t>1)</t>
    </r>
  </si>
  <si>
    <t>합  계</t>
  </si>
  <si>
    <t>단독주택</t>
  </si>
  <si>
    <t>공동주택</t>
  </si>
  <si>
    <t>기타주택</t>
  </si>
  <si>
    <t>교육시설</t>
  </si>
  <si>
    <t>판매</t>
  </si>
  <si>
    <t>집합시설</t>
  </si>
  <si>
    <t>의료복지시설</t>
  </si>
  <si>
    <t>산업시설</t>
  </si>
  <si>
    <t>운수</t>
  </si>
  <si>
    <t>문화재시설</t>
  </si>
  <si>
    <t>생활서비스</t>
  </si>
  <si>
    <t>기타서비스</t>
  </si>
  <si>
    <t>철도차량 3)</t>
  </si>
  <si>
    <t>(가스제조</t>
  </si>
  <si>
    <t>항공기 3)</t>
  </si>
  <si>
    <t>업무시설</t>
  </si>
  <si>
    <t>자동차시설</t>
  </si>
  <si>
    <t>소등)</t>
  </si>
  <si>
    <t xml:space="preserve">Year </t>
  </si>
  <si>
    <t>Dangerous</t>
  </si>
  <si>
    <t>Forest</t>
  </si>
  <si>
    <t>House</t>
  </si>
  <si>
    <t>Cohousing</t>
  </si>
  <si>
    <t>goods</t>
  </si>
  <si>
    <t>field</t>
  </si>
  <si>
    <t>주: 1) 국가화재분류체계(2007.1) 변경. 쓰레기소각, 음식물조리, 빨래삶기, 전기스파크 등 오인처리를 화재에 포함</t>
  </si>
  <si>
    <t>Source : Fire and Disaster Headquarters(Disaster Reponse Division)</t>
  </si>
  <si>
    <t xml:space="preserve">    2) 연구·학원, 운동시설, 동식물시설, 자동차시설, 문화재시설 등 기타 비주거 시설</t>
  </si>
  <si>
    <t xml:space="preserve">    3) 2023년 항목 추가</t>
  </si>
  <si>
    <t>14. 산불발생 현황</t>
  </si>
  <si>
    <t>Status of Forest Fire Outbreaks by Cause</t>
  </si>
  <si>
    <t>단위 : 건, ha, 천원</t>
  </si>
  <si>
    <t>Unit :  case, ha, 1,000 won</t>
  </si>
  <si>
    <t>원인 (건)</t>
  </si>
  <si>
    <t>산림피해</t>
  </si>
  <si>
    <t>입산자실화</t>
  </si>
  <si>
    <t>논밭두렁 소각</t>
  </si>
  <si>
    <t>쓰레기소각</t>
  </si>
  <si>
    <t>담배불실화</t>
  </si>
  <si>
    <t>성묘객실화</t>
  </si>
  <si>
    <t>어린이불장난</t>
  </si>
  <si>
    <t>건축물화재</t>
  </si>
  <si>
    <t>기타</t>
  </si>
  <si>
    <t>면적</t>
  </si>
  <si>
    <t>피해액</t>
  </si>
  <si>
    <t>Carelessness</t>
  </si>
  <si>
    <t>Weed burning</t>
  </si>
  <si>
    <t>Children</t>
  </si>
  <si>
    <t>Amount of damage</t>
  </si>
  <si>
    <t>주 : 2022년 표 항목 전체 수정</t>
  </si>
  <si>
    <t>15. 소방장비(15-1)</t>
  </si>
  <si>
    <t>Fire-Fighting Equipment(Cont'd)</t>
  </si>
  <si>
    <t>15. 소방장비(15-2)</t>
  </si>
  <si>
    <t>단위 : 대</t>
  </si>
  <si>
    <t xml:space="preserve"> Unit : each</t>
  </si>
  <si>
    <t>연       별</t>
  </si>
  <si>
    <t>합 계
Total</t>
  </si>
  <si>
    <t>특수소방차  Special fire vehicle</t>
  </si>
  <si>
    <t>기타 Others</t>
  </si>
  <si>
    <r>
      <rPr>
        <sz val="12"/>
        <color indexed="8"/>
        <rFont val="바탕체"/>
      </rPr>
      <t>고가차</t>
    </r>
    <r>
      <rPr>
        <vertAlign val="superscript"/>
        <sz val="10"/>
        <color indexed="8"/>
        <rFont val="맑은 고딕"/>
        <family val="3"/>
        <charset val="129"/>
      </rPr>
      <t>1)</t>
    </r>
    <r>
      <rPr>
        <sz val="10"/>
        <color indexed="8"/>
        <rFont val="맑은 고딕"/>
        <family val="3"/>
        <charset val="129"/>
      </rPr>
      <t xml:space="preserve">
Aerial ladder truck</t>
    </r>
  </si>
  <si>
    <r>
      <rPr>
        <sz val="12"/>
        <color indexed="8"/>
        <rFont val="바탕체"/>
      </rPr>
      <t>굴절차</t>
    </r>
    <r>
      <rPr>
        <vertAlign val="superscript"/>
        <sz val="10"/>
        <color indexed="8"/>
        <rFont val="맑은 고딕"/>
        <family val="3"/>
        <charset val="129"/>
      </rPr>
      <t>2)</t>
    </r>
    <r>
      <rPr>
        <sz val="10"/>
        <color indexed="8"/>
        <rFont val="맑은 고딕"/>
        <family val="3"/>
        <charset val="129"/>
      </rPr>
      <t xml:space="preserve">
Aerial ladder platform</t>
    </r>
  </si>
  <si>
    <t>방수탑차 
Drainage
 truck</t>
  </si>
  <si>
    <t>화학차  Chemical truck</t>
  </si>
  <si>
    <t>배연차
Exha-ust
 truck</t>
  </si>
  <si>
    <t>구조
공작차
Rescue
vehicle</t>
  </si>
  <si>
    <t>제독차
 Detoxica
-tion</t>
  </si>
  <si>
    <r>
      <rPr>
        <sz val="12"/>
        <color indexed="8"/>
        <rFont val="바탕체"/>
      </rPr>
      <t>화생방차</t>
    </r>
    <r>
      <rPr>
        <vertAlign val="superscript"/>
        <sz val="9"/>
        <color indexed="8"/>
        <rFont val="맑은 고딕"/>
        <family val="3"/>
        <charset val="129"/>
      </rPr>
      <t xml:space="preserve">
</t>
    </r>
    <r>
      <rPr>
        <sz val="9"/>
        <color indexed="8"/>
        <rFont val="맑은 고딕"/>
        <family val="3"/>
        <charset val="129"/>
      </rPr>
      <t xml:space="preserve"> 
CBR
truck </t>
    </r>
  </si>
  <si>
    <t>조명차 ·
조연차
 Flood-light
 truck</t>
  </si>
  <si>
    <t>구조
버스
Rescue
bus</t>
  </si>
  <si>
    <t>펌프차  Pumper</t>
  </si>
  <si>
    <t>물탱크차
Water tank truck</t>
  </si>
  <si>
    <t>구급차 Ambulance</t>
  </si>
  <si>
    <t>지휘자
Fire
command
 vehicle</t>
  </si>
  <si>
    <r>
      <rPr>
        <sz val="12"/>
        <color indexed="8"/>
        <rFont val="바탕체"/>
      </rPr>
      <t>재난지원차</t>
    </r>
    <r>
      <rPr>
        <vertAlign val="superscript"/>
        <sz val="9"/>
        <color indexed="8"/>
        <rFont val="맑은 고딕"/>
        <family val="3"/>
        <charset val="129"/>
      </rPr>
      <t xml:space="preserve">
</t>
    </r>
    <r>
      <rPr>
        <sz val="9"/>
        <color indexed="8"/>
        <rFont val="맑은 고딕"/>
        <family val="3"/>
        <charset val="129"/>
      </rPr>
      <t xml:space="preserve">
Disaster support car</t>
    </r>
  </si>
  <si>
    <t>장비운반차 
Equipment transport truck</t>
  </si>
  <si>
    <r>
      <rPr>
        <sz val="12"/>
        <color indexed="8"/>
        <rFont val="바탕체"/>
      </rPr>
      <t>점검차</t>
    </r>
    <r>
      <rPr>
        <vertAlign val="superscript"/>
        <sz val="11"/>
        <color indexed="8"/>
        <rFont val="맑은 고딕"/>
        <family val="3"/>
        <charset val="129"/>
      </rPr>
      <t xml:space="preserve">
</t>
    </r>
    <r>
      <rPr>
        <sz val="11"/>
        <color indexed="8"/>
        <rFont val="맑은 고딕"/>
        <family val="3"/>
        <charset val="129"/>
      </rPr>
      <t>lnspection car</t>
    </r>
  </si>
  <si>
    <t>화재
조사차
Fire 
inquiry
 car</t>
  </si>
  <si>
    <t>굴삭기
Exacvator</t>
  </si>
  <si>
    <t>견인차
Wrecker</t>
  </si>
  <si>
    <t>미분무
가스
소방차
Atomized 
gas fire 
trucks</t>
  </si>
  <si>
    <r>
      <rPr>
        <sz val="12"/>
        <color indexed="8"/>
        <rFont val="바탕체"/>
      </rPr>
      <t>기타차</t>
    </r>
    <r>
      <rPr>
        <vertAlign val="superscript"/>
        <sz val="10"/>
        <color indexed="8"/>
        <rFont val="맑은 고딕"/>
        <family val="3"/>
        <charset val="129"/>
      </rPr>
      <t>3)</t>
    </r>
    <r>
      <rPr>
        <sz val="10"/>
        <color indexed="8"/>
        <rFont val="맑은 고딕"/>
        <family val="3"/>
        <charset val="129"/>
      </rPr>
      <t xml:space="preserve"> 등
(이동체험,
 이동정비)
 Others car)</t>
    </r>
  </si>
  <si>
    <t>행정차</t>
  </si>
  <si>
    <r>
      <rPr>
        <sz val="12"/>
        <color indexed="8"/>
        <rFont val="바탕체"/>
      </rPr>
      <t>안전진단차</t>
    </r>
    <r>
      <rPr>
        <vertAlign val="superscript"/>
        <sz val="10"/>
        <color indexed="8"/>
        <rFont val="맑은 고딕"/>
        <family val="3"/>
        <charset val="129"/>
      </rPr>
      <t xml:space="preserve">4)
</t>
    </r>
    <r>
      <rPr>
        <sz val="10"/>
        <color indexed="8"/>
        <rFont val="맑은 고딕"/>
        <family val="3"/>
        <charset val="129"/>
      </rPr>
      <t xml:space="preserve">
lnspection car</t>
    </r>
  </si>
  <si>
    <r>
      <rPr>
        <sz val="12"/>
        <color indexed="8"/>
        <rFont val="바탕체"/>
      </rPr>
      <t>소방홍보차</t>
    </r>
    <r>
      <rPr>
        <vertAlign val="superscript"/>
        <sz val="10"/>
        <color indexed="8"/>
        <rFont val="맑은 고딕"/>
        <family val="3"/>
        <charset val="129"/>
      </rPr>
      <t>4)</t>
    </r>
    <r>
      <rPr>
        <sz val="10"/>
        <color indexed="8"/>
        <rFont val="맑은 고딕"/>
        <family val="3"/>
        <charset val="129"/>
      </rPr>
      <t xml:space="preserve">
Publicity
 car</t>
    </r>
  </si>
  <si>
    <r>
      <rPr>
        <sz val="12"/>
        <color indexed="8"/>
        <rFont val="바탕체"/>
      </rPr>
      <t>소방순찰차</t>
    </r>
    <r>
      <rPr>
        <vertAlign val="superscript"/>
        <sz val="10"/>
        <color indexed="8"/>
        <rFont val="맑은 고딕"/>
        <family val="3"/>
        <charset val="129"/>
      </rPr>
      <t>5)</t>
    </r>
    <r>
      <rPr>
        <sz val="10"/>
        <color indexed="8"/>
        <rFont val="맑은 고딕"/>
        <family val="3"/>
        <charset val="129"/>
      </rPr>
      <t xml:space="preserve">
Patrol
car</t>
    </r>
  </si>
  <si>
    <t>교육용차
 Educat
-ional 
car</t>
  </si>
  <si>
    <t>이륜차
Two
wheeled 
vehicle</t>
  </si>
  <si>
    <t>트레일러
Trailer</t>
  </si>
  <si>
    <r>
      <rPr>
        <sz val="12"/>
        <color indexed="8"/>
        <rFont val="바탕체"/>
      </rPr>
      <t>유조차</t>
    </r>
    <r>
      <rPr>
        <vertAlign val="superscript"/>
        <sz val="10"/>
        <color indexed="8"/>
        <rFont val="맑은 고딕"/>
        <family val="3"/>
        <charset val="129"/>
      </rPr>
      <t>6)</t>
    </r>
    <r>
      <rPr>
        <sz val="10"/>
        <color indexed="8"/>
        <rFont val="맑은 고딕"/>
        <family val="3"/>
        <charset val="129"/>
      </rPr>
      <t xml:space="preserve">
Oil Tank
 car</t>
    </r>
  </si>
  <si>
    <t xml:space="preserve">헬기
Fire
helicopter </t>
  </si>
  <si>
    <t>소방
구조정
Fire Rescue
ship</t>
  </si>
  <si>
    <t>68m</t>
  </si>
  <si>
    <t>53m</t>
  </si>
  <si>
    <t>46m</t>
  </si>
  <si>
    <t>33m</t>
  </si>
  <si>
    <t>69m</t>
  </si>
  <si>
    <t>27m</t>
  </si>
  <si>
    <t>22m</t>
  </si>
  <si>
    <t>소계
sub 
total</t>
  </si>
  <si>
    <t>내폭 Inplosire</t>
  </si>
  <si>
    <t>고성능
High
 Powered</t>
  </si>
  <si>
    <t xml:space="preserve">일반
Genera </t>
  </si>
  <si>
    <t>대형
Large
 size</t>
  </si>
  <si>
    <t>중형
Middle
 size</t>
  </si>
  <si>
    <t>소형
Small
 size</t>
  </si>
  <si>
    <t>승합형
Bus</t>
  </si>
  <si>
    <t>화물형
Truck</t>
  </si>
  <si>
    <t>승용차
Passenger
 car</t>
  </si>
  <si>
    <r>
      <rPr>
        <sz val="12"/>
        <color indexed="8"/>
        <rFont val="바탕체"/>
      </rPr>
      <t>승합차</t>
    </r>
    <r>
      <rPr>
        <vertAlign val="superscript"/>
        <sz val="10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
Bus</t>
    </r>
  </si>
  <si>
    <t>화물차
Truck</t>
  </si>
  <si>
    <t>주 : 1) (2021년 항목 변경) 55m, 52m, 50m, 46m, 40m, 32m → 68m, 53m, 46m, 33m</t>
  </si>
  <si>
    <t>주 : 3) 이동체험, 이동정비, 생활안전, 발전차, 급식차, 장비운반차 등</t>
  </si>
  <si>
    <t xml:space="preserve">     2) (2020년) '69m' 항목 추가, (2021년 항목 변경) 69m, 45m, 41m, 35m, 27m, 18.5m → 69m, 46m, 33m, 27m</t>
  </si>
  <si>
    <t xml:space="preserve">       4)  '특수소방차-홍보차' ▷ (2020년) '특수소방차-홍보차', '행정지원차-안전진단차'로 구분하여 기재 ▷ (2021년) '특수소방차-홍보차' → '행정지원차-소방홍보차'로 항목이동 및 명칭변경</t>
  </si>
  <si>
    <t xml:space="preserve">       5) '특수소방차-순찰차' → (2021년) '행정지원차-소방순찰차'로 항목이동 및 명칭변경     6) '행정지원차-유조차' → (2021년) '기타-유조차'로 항목이동 및 명칭변경</t>
  </si>
  <si>
    <r>
      <rPr>
        <sz val="12"/>
        <color indexed="8"/>
        <rFont val="바탕체"/>
      </rPr>
      <t>16. 119 구급활동실적</t>
    </r>
    <r>
      <rPr>
        <b/>
        <vertAlign val="superscript"/>
        <sz val="14"/>
        <color indexed="8"/>
        <rFont val="맑은 고딕"/>
        <family val="3"/>
        <charset val="129"/>
      </rPr>
      <t>1)</t>
    </r>
  </si>
  <si>
    <t>Performance of 119 EMS Activity</t>
  </si>
  <si>
    <t>119     구     급     대       활     동     실     적 (건)</t>
  </si>
  <si>
    <t>119 First-aid activities</t>
  </si>
  <si>
    <t>신고건수</t>
  </si>
  <si>
    <t>이송건수</t>
  </si>
  <si>
    <t>구  급  환  자    유  형  별</t>
  </si>
  <si>
    <t>Number of first-aid patients by type</t>
  </si>
  <si>
    <t>질병 Diseases</t>
  </si>
  <si>
    <t>사고부상 Wouded</t>
  </si>
  <si>
    <t>소방서별</t>
  </si>
  <si>
    <t>cases</t>
  </si>
  <si>
    <t>patients</t>
  </si>
  <si>
    <t>고혈압</t>
  </si>
  <si>
    <t>당뇨</t>
  </si>
  <si>
    <t>추락/낙상</t>
  </si>
  <si>
    <t>둔상</t>
  </si>
  <si>
    <t>reported</t>
  </si>
  <si>
    <t>transported</t>
  </si>
  <si>
    <t>Hyper-tension</t>
  </si>
  <si>
    <t>Diabetes</t>
  </si>
  <si>
    <t>Fall</t>
  </si>
  <si>
    <t>Traumatic shock</t>
  </si>
  <si>
    <t>주 1) 2023년 '구급환자 유형별' 하위항목 전체 수정</t>
  </si>
  <si>
    <t>19. 재난사고 발생 및 피해현황(2-1)</t>
  </si>
  <si>
    <t>Calamities and Damage</t>
  </si>
  <si>
    <t>단위 : 건,명, 천원</t>
  </si>
  <si>
    <t>Unit : Case, person, 1,000won</t>
  </si>
  <si>
    <t>합           계
Total</t>
  </si>
  <si>
    <t>화    재 Fire incident</t>
  </si>
  <si>
    <t>산    불 Forest fire</t>
  </si>
  <si>
    <t>붕괴 Collapse</t>
  </si>
  <si>
    <t>폭    발 Explasion</t>
  </si>
  <si>
    <t>도로교통 Motor veshicle accident</t>
  </si>
  <si>
    <t>건</t>
  </si>
  <si>
    <t>인 원</t>
  </si>
  <si>
    <t>Case</t>
  </si>
  <si>
    <t>Persons</t>
  </si>
  <si>
    <t>주 : 교통사고는 경찰서별 교통사고와 차이가 있을수 있음.</t>
  </si>
  <si>
    <t xml:space="preserve">     2009년부터 피해액 단위변경(백만원⇒천원)</t>
  </si>
  <si>
    <t>19. 재난사고 발생 및 피해현황(2-2)</t>
  </si>
  <si>
    <t>Calamities and Damage(Cont'd)</t>
  </si>
  <si>
    <t>유.도선
Barge</t>
  </si>
  <si>
    <t>해    난
Marine accident</t>
  </si>
  <si>
    <t>기    타
Others</t>
  </si>
  <si>
    <t>인  적  피  해 
Casualties</t>
  </si>
  <si>
    <t>재 산 피 해
Damaged property</t>
  </si>
  <si>
    <t>인 명 피 해
Number of casualties</t>
  </si>
  <si>
    <t>계
Total</t>
  </si>
  <si>
    <t>사  망
Death</t>
  </si>
  <si>
    <t>부  상
Injury</t>
  </si>
  <si>
    <t>17. 119구조활동실적</t>
  </si>
  <si>
    <t>Performance of 119 Rescue Activity</t>
  </si>
  <si>
    <t>출 동
건 수             Number of cases</t>
  </si>
  <si>
    <t xml:space="preserve">구조(처리)건수  Number of cases rescued </t>
  </si>
  <si>
    <t>구 조
인 원 (명)                                 Rescued person</t>
  </si>
  <si>
    <r>
      <rPr>
        <sz val="12"/>
        <color indexed="8"/>
        <rFont val="바탕체"/>
      </rPr>
      <t>미처리</t>
    </r>
    <r>
      <rPr>
        <sz val="10"/>
        <color indexed="8"/>
        <rFont val="맑은 고딕"/>
        <family val="3"/>
        <charset val="129"/>
      </rPr>
      <t xml:space="preserve">
(자체처리,
허위 등)            Non-action</t>
    </r>
  </si>
  <si>
    <t>구조처리현황</t>
  </si>
  <si>
    <t>사고종별 구조인원(명)      Rescued person by accident</t>
  </si>
  <si>
    <t xml:space="preserve">화 재
Fire                     </t>
  </si>
  <si>
    <t>교통사고
Traffic</t>
  </si>
  <si>
    <t>수난사고
Flood</t>
  </si>
  <si>
    <t>기계사고
Machinery</t>
  </si>
  <si>
    <t>승강기
 Elevator</t>
  </si>
  <si>
    <t>산악
 Mountains</t>
  </si>
  <si>
    <t>갇힘
Confinement</t>
  </si>
  <si>
    <t>기 타
Other</t>
  </si>
  <si>
    <t>화재</t>
  </si>
  <si>
    <t>수난</t>
  </si>
  <si>
    <t>잠금장치개방</t>
  </si>
  <si>
    <t>승강기</t>
  </si>
  <si>
    <t>산악</t>
  </si>
  <si>
    <t>인명갇힘</t>
  </si>
  <si>
    <t>장애물제거안전조치</t>
  </si>
  <si>
    <t>자살추정</t>
  </si>
  <si>
    <t>위치확인</t>
  </si>
  <si>
    <t>Water</t>
  </si>
  <si>
    <t>Mountain</t>
  </si>
  <si>
    <t>주 : 2022년 표항목 전체 수정</t>
  </si>
  <si>
    <t>Source : Fire and Disaster Headquarters(Rescue and Relief Services Division)</t>
  </si>
  <si>
    <t>18. 자연재해 발생 및 피해현황</t>
  </si>
  <si>
    <t>Damages  from Storms and Floods</t>
  </si>
  <si>
    <t>단위 : 명, ha, 천원</t>
  </si>
  <si>
    <t xml:space="preserve">Unit : Person, ha, 1,000won </t>
  </si>
  <si>
    <t>인명피해  Casualty</t>
  </si>
  <si>
    <t>이      재      민</t>
  </si>
  <si>
    <t>피   해   액     Amount of damage</t>
  </si>
  <si>
    <t>사망 및 실종</t>
  </si>
  <si>
    <t>부상</t>
  </si>
  <si>
    <t>건    물</t>
  </si>
  <si>
    <t>선    박</t>
  </si>
  <si>
    <t>농  경  지</t>
  </si>
  <si>
    <t>공공시설</t>
  </si>
  <si>
    <r>
      <rPr>
        <sz val="12"/>
        <color indexed="8"/>
        <rFont val="바탕체"/>
      </rPr>
      <t>사유시설</t>
    </r>
    <r>
      <rPr>
        <vertAlign val="superscript"/>
        <sz val="10"/>
        <color indexed="8"/>
        <rFont val="맑은 고딕"/>
        <family val="3"/>
        <charset val="129"/>
      </rPr>
      <t>1)</t>
    </r>
  </si>
  <si>
    <t>Dead &amp; Missing</t>
  </si>
  <si>
    <t>Refugees</t>
  </si>
  <si>
    <t>Buildings</t>
  </si>
  <si>
    <t>Vessels</t>
  </si>
  <si>
    <t>Farming land</t>
  </si>
  <si>
    <t>Public facilities</t>
  </si>
  <si>
    <t>주 : 1) 2021년 통계표명 변경(풍수해 발생 → 자연재해 발생 및 피해현황), 항목 변경(기타 → 사유시설)</t>
  </si>
  <si>
    <t>Source : Gyeonggi-do(Natural Disaster Division)</t>
  </si>
  <si>
    <t>19. 소방대상물현황(19-1)</t>
  </si>
  <si>
    <t>Facilities Subject to Fire-fighting Regulation</t>
  </si>
  <si>
    <t>아파트</t>
  </si>
  <si>
    <t>기숙사</t>
  </si>
  <si>
    <t>근린</t>
  </si>
  <si>
    <t xml:space="preserve">문화 및 </t>
  </si>
  <si>
    <t>종교</t>
  </si>
  <si>
    <t>의료</t>
  </si>
  <si>
    <t>교육</t>
  </si>
  <si>
    <t>노유자</t>
  </si>
  <si>
    <t>수련</t>
  </si>
  <si>
    <t>운동</t>
  </si>
  <si>
    <t>업무</t>
  </si>
  <si>
    <t>숙박</t>
  </si>
  <si>
    <t>위락</t>
  </si>
  <si>
    <t>생활시설</t>
  </si>
  <si>
    <t>집회시설</t>
  </si>
  <si>
    <t>시설</t>
  </si>
  <si>
    <t xml:space="preserve">시설 </t>
  </si>
  <si>
    <t>연구시설</t>
  </si>
  <si>
    <t>Community</t>
  </si>
  <si>
    <t>Stadi-</t>
  </si>
  <si>
    <t xml:space="preserve"> Religious</t>
  </si>
  <si>
    <t xml:space="preserve"> Transport </t>
  </si>
  <si>
    <t>Medical</t>
  </si>
  <si>
    <t>Education</t>
  </si>
  <si>
    <t xml:space="preserve">Facilities for </t>
  </si>
  <si>
    <t>Training</t>
  </si>
  <si>
    <t xml:space="preserve">Sporting </t>
  </si>
  <si>
    <t>Business</t>
  </si>
  <si>
    <t xml:space="preserve">Lodging </t>
  </si>
  <si>
    <t xml:space="preserve">Amusement </t>
  </si>
  <si>
    <t>Apartment</t>
  </si>
  <si>
    <t>Dormitory</t>
  </si>
  <si>
    <t xml:space="preserve">Facilities  </t>
  </si>
  <si>
    <t>ums</t>
  </si>
  <si>
    <t xml:space="preserve"> Facilities</t>
  </si>
  <si>
    <t>Stores</t>
  </si>
  <si>
    <t>and research Facilities</t>
  </si>
  <si>
    <t>old and youth</t>
  </si>
  <si>
    <t xml:space="preserve">주 : 2014년부터는 특정대상물뿐만 아니라, 소화기 대상 특정소방대상물까지 포함됨.  </t>
  </si>
  <si>
    <t>19. 소방대상물현황(19-2)</t>
  </si>
  <si>
    <t>Facilities Subject to Fire-fighting Regulation(Cont'd)</t>
  </si>
  <si>
    <t>공장</t>
  </si>
  <si>
    <t>창고시설</t>
  </si>
  <si>
    <t>위험물저장</t>
  </si>
  <si>
    <t>항공기및자동차</t>
  </si>
  <si>
    <t>동물및식물</t>
  </si>
  <si>
    <t>자원순환 관련 시설</t>
  </si>
  <si>
    <t>교정및</t>
  </si>
  <si>
    <t>방송통신</t>
  </si>
  <si>
    <t>발전시설</t>
  </si>
  <si>
    <t>묘지관련</t>
  </si>
  <si>
    <t>관광</t>
  </si>
  <si>
    <t>장례식장</t>
  </si>
  <si>
    <t>지 하 구</t>
  </si>
  <si>
    <t>지 하 가</t>
  </si>
  <si>
    <t>문화재</t>
  </si>
  <si>
    <t>복합</t>
  </si>
  <si>
    <t>및처리시설</t>
  </si>
  <si>
    <t>관련시설</t>
  </si>
  <si>
    <t>Human waste</t>
  </si>
  <si>
    <t>군사시설</t>
  </si>
  <si>
    <t xml:space="preserve">휴게시설 </t>
  </si>
  <si>
    <t xml:space="preserve">건축물 </t>
  </si>
  <si>
    <t>Storage &amp; handling</t>
  </si>
  <si>
    <t>Airplane and Automoibile</t>
  </si>
  <si>
    <t>Animal,</t>
  </si>
  <si>
    <t>and waste</t>
  </si>
  <si>
    <t xml:space="preserve">Correction and </t>
  </si>
  <si>
    <t xml:space="preserve"> Broadcasting and </t>
  </si>
  <si>
    <t>Cemete-</t>
  </si>
  <si>
    <t>Tourism</t>
  </si>
  <si>
    <t>Fueral</t>
  </si>
  <si>
    <t>Underground</t>
  </si>
  <si>
    <t>Cultural</t>
  </si>
  <si>
    <t>Complex</t>
  </si>
  <si>
    <t>Factory</t>
  </si>
  <si>
    <t>Warehouse</t>
  </si>
  <si>
    <t>of dangerous object</t>
  </si>
  <si>
    <t xml:space="preserve">related Facilities  </t>
  </si>
  <si>
    <t>plant related</t>
  </si>
  <si>
    <t>treatment facility</t>
  </si>
  <si>
    <t xml:space="preserve"> Military Facilities</t>
  </si>
  <si>
    <t>Communication Facilities</t>
  </si>
  <si>
    <t>Electricity Generation</t>
  </si>
  <si>
    <t>ries</t>
  </si>
  <si>
    <t xml:space="preserve"> halls</t>
  </si>
  <si>
    <t>tunnel</t>
  </si>
  <si>
    <t>arcade</t>
  </si>
  <si>
    <t>building</t>
  </si>
  <si>
    <t>20. 위험물 제조소 설치현황</t>
  </si>
  <si>
    <t>Manufactory, Stores And Agencies Of Dangerous Objects</t>
  </si>
  <si>
    <t>제조소</t>
  </si>
  <si>
    <t>주  요  취  급  소        Major agencies</t>
  </si>
  <si>
    <t>저      장      소            Storage</t>
  </si>
  <si>
    <t>주유</t>
  </si>
  <si>
    <t>이송</t>
  </si>
  <si>
    <t>일반</t>
  </si>
  <si>
    <t>옥내
Inside storage room</t>
  </si>
  <si>
    <t>옥외   탱크
outside tank</t>
  </si>
  <si>
    <t>옥내   탱크
Inside tank</t>
  </si>
  <si>
    <t>지하탱크
Below-ground tank</t>
  </si>
  <si>
    <t>간이       탱크         
Simplicity tank</t>
  </si>
  <si>
    <t>이동   탱크 
Carogo tank</t>
  </si>
  <si>
    <t>옥외
Yard</t>
  </si>
  <si>
    <t>암반탱크
Base-rock tank</t>
  </si>
  <si>
    <t>Manufactory</t>
  </si>
  <si>
    <t>Fueling</t>
  </si>
  <si>
    <t>Selling</t>
  </si>
  <si>
    <t>Transfering</t>
  </si>
  <si>
    <t>General</t>
  </si>
  <si>
    <r>
      <rPr>
        <sz val="12"/>
        <color indexed="8"/>
        <rFont val="바탕체"/>
      </rPr>
      <t>21. 교통사고 건수(자동차)</t>
    </r>
    <r>
      <rPr>
        <b/>
        <vertAlign val="superscript"/>
        <sz val="14"/>
        <color indexed="8"/>
        <rFont val="맑은 고딕"/>
        <family val="3"/>
        <charset val="129"/>
      </rPr>
      <t>1)</t>
    </r>
  </si>
  <si>
    <t>Traffic Accidents(automobile)</t>
  </si>
  <si>
    <t>단위 : 건, 명</t>
  </si>
  <si>
    <t>Unit : Case, Person</t>
  </si>
  <si>
    <t>전체 교통사고  Overall traffic accidents</t>
  </si>
  <si>
    <r>
      <rPr>
        <sz val="12"/>
        <color indexed="8"/>
        <rFont val="바탕체"/>
      </rPr>
      <t>사고유형별 교통사고 건수</t>
    </r>
    <r>
      <rPr>
        <vertAlign val="superscript"/>
        <sz val="9"/>
        <color indexed="8"/>
        <rFont val="맑은 고딕"/>
        <family val="3"/>
        <charset val="129"/>
      </rPr>
      <t xml:space="preserve">3)
</t>
    </r>
    <r>
      <rPr>
        <sz val="9"/>
        <color indexed="8"/>
        <rFont val="맑은 고딕"/>
        <family val="3"/>
        <charset val="129"/>
      </rPr>
      <t>By  type  of  traffic  accident</t>
    </r>
  </si>
  <si>
    <r>
      <rPr>
        <sz val="12"/>
        <color indexed="8"/>
        <rFont val="바탕체"/>
      </rPr>
      <t>자동차 종류별</t>
    </r>
    <r>
      <rPr>
        <vertAlign val="superscript"/>
        <sz val="9"/>
        <color indexed="8"/>
        <rFont val="맑은 고딕"/>
        <family val="3"/>
        <charset val="129"/>
      </rPr>
      <t>3)</t>
    </r>
    <r>
      <rPr>
        <sz val="9"/>
        <color indexed="8"/>
        <rFont val="맑은 고딕"/>
        <family val="3"/>
        <charset val="129"/>
      </rPr>
      <t xml:space="preserve">   By vehicle type</t>
    </r>
  </si>
  <si>
    <t>사고(건)</t>
  </si>
  <si>
    <t>사망(명)</t>
  </si>
  <si>
    <t>부상(명)</t>
  </si>
  <si>
    <t>차대사람</t>
  </si>
  <si>
    <t>차대차</t>
  </si>
  <si>
    <t>차량          단독</t>
  </si>
  <si>
    <t>철도           건널목</t>
  </si>
  <si>
    <t>승용차</t>
  </si>
  <si>
    <r>
      <rPr>
        <sz val="12"/>
        <color indexed="8"/>
        <rFont val="바탕체"/>
      </rPr>
      <t>승합차</t>
    </r>
    <r>
      <rPr>
        <vertAlign val="superscript"/>
        <sz val="9"/>
        <color indexed="8"/>
        <rFont val="맑은 고딕"/>
        <family val="3"/>
        <charset val="129"/>
      </rPr>
      <t>1)</t>
    </r>
  </si>
  <si>
    <t>화 물</t>
  </si>
  <si>
    <t>특 수</t>
  </si>
  <si>
    <t>이륜            자동차</t>
  </si>
  <si>
    <r>
      <rPr>
        <sz val="12"/>
        <color indexed="8"/>
        <rFont val="바탕체"/>
      </rPr>
      <t>자동차 1만대당</t>
    </r>
    <r>
      <rPr>
        <vertAlign val="superscript"/>
        <sz val="9"/>
        <color indexed="8"/>
        <rFont val="맑은 고딕"/>
        <family val="3"/>
        <charset val="129"/>
      </rPr>
      <t>2)</t>
    </r>
  </si>
  <si>
    <t>인구10만명당</t>
  </si>
  <si>
    <t>Vehicle to</t>
  </si>
  <si>
    <t>Vehicle</t>
  </si>
  <si>
    <t>Railway</t>
  </si>
  <si>
    <t>Passenger</t>
  </si>
  <si>
    <t>Motor</t>
  </si>
  <si>
    <t>Per ten thousand
vehicles</t>
  </si>
  <si>
    <t>Killed</t>
  </si>
  <si>
    <t>Per 100
thousand person</t>
  </si>
  <si>
    <t>Injured</t>
  </si>
  <si>
    <t>person</t>
  </si>
  <si>
    <t>vehicle</t>
  </si>
  <si>
    <t>only</t>
  </si>
  <si>
    <t>crossing</t>
  </si>
  <si>
    <t>car</t>
  </si>
  <si>
    <t>Van</t>
  </si>
  <si>
    <t>Truck</t>
  </si>
  <si>
    <t>cycle</t>
  </si>
  <si>
    <t>주 : 1) 2021년 항목 삭제(등록자동차대수(만대), 인구(10만명)), 항목 변경(버스→승합차), 출처 변경</t>
  </si>
  <si>
    <t xml:space="preserve">     2) 사이버경찰청 교통사고통계 자료 참고     3) (~2020년) 사고유형별 사망자수, (2021년~) 사고건수</t>
  </si>
  <si>
    <t>22. 자동차단속 및 처리(22-1)</t>
  </si>
  <si>
    <t>22. 자동차단속 및 처리(22-2)</t>
  </si>
  <si>
    <t>Traffic Regulation and Punishment of Violations(Cont'd)</t>
  </si>
  <si>
    <t>건   수</t>
  </si>
  <si>
    <t xml:space="preserve"> 차   종   별    By type of automobile</t>
  </si>
  <si>
    <t>용 도 별 By use</t>
  </si>
  <si>
    <t xml:space="preserve"> 처    리    상    황               By punishment</t>
  </si>
  <si>
    <t>신호위반</t>
  </si>
  <si>
    <t>과속</t>
  </si>
  <si>
    <t>안전운전</t>
  </si>
  <si>
    <t>안전띠</t>
  </si>
  <si>
    <t>중앙성</t>
  </si>
  <si>
    <t>음주운전</t>
  </si>
  <si>
    <t>무면허</t>
  </si>
  <si>
    <t>승합차</t>
  </si>
  <si>
    <t>화물차</t>
  </si>
  <si>
    <t>이륜차</t>
  </si>
  <si>
    <t>사업용</t>
  </si>
  <si>
    <t>비사업용</t>
  </si>
  <si>
    <t>기      타</t>
  </si>
  <si>
    <t>입     건</t>
  </si>
  <si>
    <t>즉     심</t>
  </si>
  <si>
    <t>통고처분</t>
  </si>
  <si>
    <t>의무불이행</t>
  </si>
  <si>
    <t>미착용</t>
  </si>
  <si>
    <t>침  범</t>
  </si>
  <si>
    <t>Drunk</t>
  </si>
  <si>
    <t>Non-</t>
  </si>
  <si>
    <t>(특수차)</t>
  </si>
  <si>
    <t>Simple</t>
  </si>
  <si>
    <t>Signal</t>
  </si>
  <si>
    <t xml:space="preserve">Speeding </t>
  </si>
  <si>
    <t>Safe driving</t>
  </si>
  <si>
    <t>Seat belt</t>
  </si>
  <si>
    <t>Central line</t>
  </si>
  <si>
    <t>driving</t>
  </si>
  <si>
    <t>license</t>
  </si>
  <si>
    <t>Bus</t>
  </si>
  <si>
    <t>Motor cycle</t>
  </si>
  <si>
    <t>Non Business</t>
  </si>
  <si>
    <t>Prosecuted</t>
  </si>
  <si>
    <t>judgement</t>
  </si>
  <si>
    <t>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</si>
</sst>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_-;\-* #,##0_-;_-* &quot;-&quot;_-;_-@_-"/>
    <numFmt numFmtId="176" formatCode="0.0"/>
    <numFmt numFmtId="177" formatCode="_ * #,##0_ ;_ * \-#,##0_ ;_ * &quot;-&quot;_ ;_ @_ "/>
    <numFmt numFmtId="178" formatCode="#,##0\ ;\-#,##0\ ;&quot;-&quot;\ ;@\ "/>
    <numFmt numFmtId="179" formatCode="0_);[Red]\(0\)"/>
    <numFmt numFmtId="180" formatCode="#,##0;[Red]#,##0"/>
    <numFmt numFmtId="181" formatCode="0;[Red]0"/>
    <numFmt numFmtId="182" formatCode="#,##0_);[Red]\(#,##0\)"/>
    <numFmt numFmtId="183" formatCode="#,##0.0"/>
    <numFmt numFmtId="184" formatCode="#,##0\ ;\-#,##0;&quot;-&quot;\ ;@\ "/>
    <numFmt numFmtId="185" formatCode="#,##0_ "/>
    <numFmt numFmtId="186" formatCode="#,##0\ \ \ ;\-#,##0\ \ \ ;&quot;-&quot;\ \ \ ;@\ \ \ "/>
    <numFmt numFmtId="187" formatCode="0_);\(0\)"/>
    <numFmt numFmtId="188" formatCode="#,##0;\-#,##0;&quot;-&quot;;@"/>
    <numFmt numFmtId="189" formatCode="#,##0\ \ ;\-#,##0\ \ ;&quot;-&quot;\ \ ;@\ \ "/>
    <numFmt numFmtId="190" formatCode="_ &quot;₩&quot;* #,##0_ ;_ &quot;₩&quot;* \-#,##0_ ;_ &quot;₩&quot;* &quot;-&quot;_ ;_ @_ "/>
    <numFmt numFmtId="191" formatCode="#,##0.00\ \ \ ;\-#,##0.00\ \ \ ;&quot;-&quot;\ \ \ ;@\ \ \ "/>
  </numFmts>
  <fonts count="37" x14ac:knownFonts="1">
    <font>
      <sz val="12"/>
      <color indexed="8"/>
      <name val="바탕체"/>
    </font>
    <font>
      <sz val="9"/>
      <color indexed="8"/>
      <name val="바탕체"/>
    </font>
    <font>
      <sz val="10"/>
      <color indexed="8"/>
      <name val="바탕체"/>
    </font>
    <font>
      <b/>
      <sz val="12"/>
      <color indexed="8"/>
      <name val="바탕체"/>
    </font>
    <font>
      <b/>
      <sz val="14"/>
      <color indexed="8"/>
      <name val="바탕체"/>
    </font>
    <font>
      <b/>
      <sz val="9"/>
      <color indexed="8"/>
      <name val="바탕체"/>
    </font>
    <font>
      <b/>
      <sz val="14"/>
      <color indexed="8"/>
      <name val="굴림"/>
      <family val="3"/>
      <charset val="129"/>
    </font>
    <font>
      <sz val="12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8"/>
      <color indexed="10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48"/>
      <name val="맑은 고딕"/>
      <family val="3"/>
      <charset val="129"/>
    </font>
    <font>
      <b/>
      <sz val="10"/>
      <color indexed="12"/>
      <name val="맑은 고딕"/>
      <family val="3"/>
      <charset val="129"/>
    </font>
    <font>
      <sz val="9"/>
      <color indexed="12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sz val="8.5"/>
      <color indexed="8"/>
      <name val="맑은 고딕"/>
      <family val="3"/>
      <charset val="129"/>
    </font>
    <font>
      <sz val="10"/>
      <color indexed="12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vertAlign val="superscript"/>
      <sz val="14"/>
      <color indexed="8"/>
      <name val="맑은 고딕"/>
      <family val="3"/>
      <charset val="129"/>
    </font>
    <font>
      <vertAlign val="superscript"/>
      <sz val="9"/>
      <color indexed="8"/>
      <name val="맑은 고딕"/>
      <family val="3"/>
      <charset val="129"/>
    </font>
    <font>
      <vertAlign val="superscript"/>
      <sz val="10"/>
      <color indexed="8"/>
      <name val="바탕체"/>
    </font>
    <font>
      <vertAlign val="superscript"/>
      <sz val="10"/>
      <color indexed="8"/>
      <name val="맑은 고딕"/>
      <family val="3"/>
      <charset val="129"/>
    </font>
    <font>
      <vertAlign val="superscript"/>
      <sz val="11"/>
      <color indexed="8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9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1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 applyFill="0" applyProtection="0"/>
  </cellStyleXfs>
  <cellXfs count="876">
    <xf numFmtId="0" fontId="0" fillId="0" borderId="0" xfId="0" applyFill="1" applyProtection="1"/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right" vertical="center"/>
    </xf>
    <xf numFmtId="0" fontId="3" fillId="0" borderId="0" xfId="0" applyFont="1" applyFill="1" applyProtection="1"/>
    <xf numFmtId="0" fontId="4" fillId="0" borderId="0" xfId="0" applyFont="1" applyFill="1" applyProtection="1"/>
    <xf numFmtId="0" fontId="2" fillId="0" borderId="1" xfId="0" applyFont="1" applyFill="1" applyBorder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176" fontId="1" fillId="0" borderId="0" xfId="0" applyNumberFormat="1" applyFont="1" applyFill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 shrinkToFit="1"/>
    </xf>
    <xf numFmtId="0" fontId="5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centerContinuous" vertical="top"/>
    </xf>
    <xf numFmtId="0" fontId="6" fillId="0" borderId="0" xfId="0" applyFont="1" applyFill="1" applyAlignment="1" applyProtection="1">
      <alignment horizontal="centerContinuous" vertical="top"/>
    </xf>
    <xf numFmtId="0" fontId="6" fillId="0" borderId="0" xfId="0" applyFont="1" applyFill="1" applyAlignment="1" applyProtection="1">
      <alignment vertical="top"/>
    </xf>
    <xf numFmtId="0" fontId="2" fillId="0" borderId="1" xfId="0" applyFont="1" applyFill="1" applyBorder="1" applyAlignment="1" applyProtection="1">
      <alignment horizontal="right"/>
    </xf>
    <xf numFmtId="0" fontId="6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/>
    </xf>
    <xf numFmtId="0" fontId="2" fillId="0" borderId="0" xfId="0" applyFont="1" applyFill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Continuous" vertical="center" shrinkToFit="1"/>
    </xf>
    <xf numFmtId="0" fontId="2" fillId="0" borderId="4" xfId="0" applyFont="1" applyFill="1" applyBorder="1" applyAlignment="1" applyProtection="1">
      <alignment horizontal="centerContinuous" vertical="center" shrinkToFit="1"/>
    </xf>
    <xf numFmtId="0" fontId="2" fillId="0" borderId="5" xfId="0" applyFont="1" applyFill="1" applyBorder="1" applyAlignment="1" applyProtection="1">
      <alignment horizontal="centerContinuous" vertical="center" shrinkToFit="1"/>
    </xf>
    <xf numFmtId="0" fontId="2" fillId="0" borderId="2" xfId="0" applyFont="1" applyFill="1" applyBorder="1" applyAlignment="1" applyProtection="1">
      <alignment horizontal="centerContinuous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6" xfId="0" applyFont="1" applyFill="1" applyBorder="1" applyAlignment="1" applyProtection="1">
      <alignment horizontal="centerContinuous" vertical="center" shrinkToFit="1"/>
    </xf>
    <xf numFmtId="0" fontId="2" fillId="0" borderId="7" xfId="0" applyFont="1" applyFill="1" applyBorder="1" applyAlignment="1" applyProtection="1">
      <alignment horizontal="centerContinuous" vertical="center" shrinkToFit="1"/>
    </xf>
    <xf numFmtId="176" fontId="2" fillId="0" borderId="1" xfId="0" applyNumberFormat="1" applyFont="1" applyFill="1" applyBorder="1" applyProtection="1"/>
    <xf numFmtId="176" fontId="0" fillId="0" borderId="0" xfId="0" applyNumberFormat="1" applyFill="1" applyProtection="1"/>
    <xf numFmtId="176" fontId="6" fillId="0" borderId="0" xfId="0" applyNumberFormat="1" applyFont="1" applyFill="1" applyAlignment="1" applyProtection="1">
      <alignment horizontal="centerContinuous" vertical="top"/>
    </xf>
    <xf numFmtId="0" fontId="2" fillId="0" borderId="0" xfId="0" applyFont="1" applyFill="1" applyAlignment="1" applyProtection="1">
      <alignment horizontal="centerContinuous" vertical="center" shrinkToFit="1"/>
    </xf>
    <xf numFmtId="0" fontId="1" fillId="0" borderId="0" xfId="0" applyFont="1" applyFill="1" applyAlignment="1" applyProtection="1">
      <alignment vertical="center" shrinkToFit="1"/>
    </xf>
    <xf numFmtId="177" fontId="2" fillId="0" borderId="0" xfId="0" applyNumberFormat="1" applyFont="1" applyFill="1" applyAlignment="1" applyProtection="1">
      <alignment horizontal="center" vertical="center" shrinkToFit="1"/>
    </xf>
    <xf numFmtId="0" fontId="2" fillId="0" borderId="0" xfId="0" applyFont="1" applyFill="1" applyAlignment="1" applyProtection="1">
      <alignment horizontal="center" vertical="center" shrinkToFit="1"/>
    </xf>
    <xf numFmtId="177" fontId="2" fillId="0" borderId="6" xfId="0" applyNumberFormat="1" applyFont="1" applyFill="1" applyBorder="1" applyAlignment="1" applyProtection="1">
      <alignment horizontal="center" vertical="center" shrinkToFit="1"/>
    </xf>
    <xf numFmtId="176" fontId="2" fillId="0" borderId="6" xfId="0" applyNumberFormat="1" applyFont="1" applyFill="1" applyBorder="1" applyAlignment="1" applyProtection="1">
      <alignment horizontal="centerContinuous" vertical="center" shrinkToFit="1"/>
    </xf>
    <xf numFmtId="0" fontId="1" fillId="0" borderId="0" xfId="0" applyFont="1" applyFill="1" applyAlignment="1" applyProtection="1">
      <alignment shrinkToFit="1"/>
    </xf>
    <xf numFmtId="0" fontId="2" fillId="0" borderId="1" xfId="0" applyFont="1" applyFill="1" applyBorder="1" applyAlignment="1" applyProtection="1">
      <alignment horizontal="left"/>
    </xf>
    <xf numFmtId="0" fontId="2" fillId="0" borderId="8" xfId="0" applyFont="1" applyFill="1" applyBorder="1" applyAlignment="1" applyProtection="1">
      <alignment horizontal="centerContinuous" vertical="center" shrinkToFit="1"/>
    </xf>
    <xf numFmtId="0" fontId="2" fillId="0" borderId="9" xfId="0" applyFont="1" applyFill="1" applyBorder="1" applyAlignment="1" applyProtection="1">
      <alignment horizontal="centerContinuous" vertical="center" shrinkToFit="1"/>
    </xf>
    <xf numFmtId="0" fontId="2" fillId="0" borderId="4" xfId="0" applyFont="1" applyFill="1" applyBorder="1" applyAlignment="1" applyProtection="1">
      <alignment horizontal="left" vertical="center" shrinkToFit="1"/>
    </xf>
    <xf numFmtId="0" fontId="2" fillId="0" borderId="10" xfId="0" applyFont="1" applyFill="1" applyBorder="1" applyAlignment="1" applyProtection="1">
      <alignment horizontal="centerContinuous" vertical="center" shrinkToFit="1"/>
    </xf>
    <xf numFmtId="0" fontId="2" fillId="0" borderId="0" xfId="0" applyFont="1" applyFill="1" applyAlignment="1" applyProtection="1">
      <alignment horizontal="right" vertical="center"/>
    </xf>
    <xf numFmtId="0" fontId="8" fillId="0" borderId="0" xfId="0" applyFont="1" applyFill="1" applyProtection="1"/>
    <xf numFmtId="0" fontId="9" fillId="0" borderId="0" xfId="0" applyFont="1" applyFill="1" applyProtection="1"/>
    <xf numFmtId="177" fontId="10" fillId="0" borderId="0" xfId="0" applyNumberFormat="1" applyFont="1" applyFill="1" applyAlignment="1" applyProtection="1">
      <alignment horizontal="right" vertical="center"/>
    </xf>
    <xf numFmtId="177" fontId="11" fillId="0" borderId="6" xfId="0" applyNumberFormat="1" applyFont="1" applyFill="1" applyBorder="1" applyAlignment="1" applyProtection="1">
      <alignment horizontal="right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177" fontId="2" fillId="0" borderId="8" xfId="0" applyNumberFormat="1" applyFont="1" applyFill="1" applyBorder="1" applyAlignment="1" applyProtection="1">
      <alignment horizontal="center" vertical="center" shrinkToFit="1"/>
    </xf>
    <xf numFmtId="0" fontId="2" fillId="0" borderId="12" xfId="0" applyFont="1" applyFill="1" applyBorder="1" applyAlignment="1" applyProtection="1">
      <alignment horizontal="center" vertical="center" shrinkToFit="1"/>
    </xf>
    <xf numFmtId="176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176" fontId="2" fillId="0" borderId="9" xfId="0" applyNumberFormat="1" applyFont="1" applyFill="1" applyBorder="1" applyAlignment="1" applyProtection="1">
      <alignment horizontal="center" vertical="center" shrinkToFit="1"/>
    </xf>
    <xf numFmtId="176" fontId="2" fillId="0" borderId="9" xfId="0" applyNumberFormat="1" applyFont="1" applyFill="1" applyBorder="1" applyAlignment="1" applyProtection="1">
      <alignment horizontal="centerContinuous" vertical="center" shrinkToFit="1"/>
    </xf>
    <xf numFmtId="176" fontId="2" fillId="0" borderId="7" xfId="0" applyNumberFormat="1" applyFont="1" applyFill="1" applyBorder="1" applyAlignment="1" applyProtection="1">
      <alignment horizontal="center" vertical="center" shrinkToFit="1"/>
    </xf>
    <xf numFmtId="176" fontId="2" fillId="0" borderId="7" xfId="0" applyNumberFormat="1" applyFont="1" applyFill="1" applyBorder="1" applyAlignment="1" applyProtection="1">
      <alignment horizontal="centerContinuous" vertical="center" shrinkToFit="1"/>
    </xf>
    <xf numFmtId="0" fontId="2" fillId="0" borderId="13" xfId="0" applyFont="1" applyFill="1" applyBorder="1" applyAlignment="1" applyProtection="1">
      <alignment horizontal="centerContinuous" vertical="center" shrinkToFit="1"/>
    </xf>
    <xf numFmtId="177" fontId="2" fillId="0" borderId="2" xfId="0" applyNumberFormat="1" applyFont="1" applyFill="1" applyBorder="1" applyAlignment="1" applyProtection="1">
      <alignment horizontal="left" vertical="center" shrinkToFit="1"/>
    </xf>
    <xf numFmtId="178" fontId="12" fillId="0" borderId="0" xfId="0" applyNumberFormat="1" applyFont="1" applyFill="1" applyAlignment="1" applyProtection="1">
      <alignment horizontal="right" vertical="top"/>
    </xf>
    <xf numFmtId="178" fontId="12" fillId="0" borderId="0" xfId="0" applyNumberFormat="1" applyFont="1" applyFill="1" applyAlignment="1" applyProtection="1">
      <alignment vertical="top"/>
    </xf>
    <xf numFmtId="178" fontId="12" fillId="0" borderId="0" xfId="0" applyNumberFormat="1" applyFont="1" applyFill="1" applyAlignment="1" applyProtection="1">
      <alignment horizontal="left" vertical="top"/>
    </xf>
    <xf numFmtId="0" fontId="12" fillId="0" borderId="0" xfId="0" applyFont="1" applyFill="1" applyAlignment="1" applyProtection="1">
      <alignment vertical="top"/>
    </xf>
    <xf numFmtId="0" fontId="13" fillId="0" borderId="0" xfId="0" applyFont="1" applyFill="1" applyAlignment="1" applyProtection="1">
      <alignment horizontal="right"/>
    </xf>
    <xf numFmtId="179" fontId="14" fillId="0" borderId="0" xfId="0" applyNumberFormat="1" applyFont="1" applyFill="1" applyAlignment="1" applyProtection="1">
      <alignment horizontal="left"/>
    </xf>
    <xf numFmtId="179" fontId="14" fillId="0" borderId="0" xfId="0" applyNumberFormat="1" applyFont="1" applyFill="1" applyAlignment="1" applyProtection="1">
      <alignment horizontal="centerContinuous"/>
    </xf>
    <xf numFmtId="179" fontId="14" fillId="0" borderId="0" xfId="0" applyNumberFormat="1" applyFont="1" applyFill="1" applyAlignment="1" applyProtection="1">
      <alignment horizontal="right"/>
    </xf>
    <xf numFmtId="179" fontId="15" fillId="0" borderId="0" xfId="0" applyNumberFormat="1" applyFont="1" applyFill="1" applyAlignment="1" applyProtection="1">
      <alignment horizontal="center"/>
    </xf>
    <xf numFmtId="179" fontId="15" fillId="0" borderId="0" xfId="0" applyNumberFormat="1" applyFont="1" applyFill="1" applyAlignment="1" applyProtection="1">
      <alignment horizontal="centerContinuous"/>
    </xf>
    <xf numFmtId="0" fontId="15" fillId="0" borderId="0" xfId="0" applyFont="1" applyFill="1" applyProtection="1"/>
    <xf numFmtId="0" fontId="16" fillId="0" borderId="0" xfId="0" applyFont="1" applyFill="1" applyProtection="1"/>
    <xf numFmtId="179" fontId="13" fillId="0" borderId="0" xfId="0" applyNumberFormat="1" applyFont="1" applyFill="1" applyProtection="1"/>
    <xf numFmtId="179" fontId="13" fillId="0" borderId="0" xfId="0" applyNumberFormat="1" applyFont="1" applyFill="1" applyAlignment="1" applyProtection="1">
      <alignment horizontal="right"/>
    </xf>
    <xf numFmtId="179" fontId="13" fillId="0" borderId="0" xfId="0" applyNumberFormat="1" applyFont="1" applyFill="1" applyAlignment="1" applyProtection="1">
      <alignment horizontal="left"/>
    </xf>
    <xf numFmtId="179" fontId="13" fillId="0" borderId="0" xfId="0" applyNumberFormat="1" applyFont="1" applyFill="1" applyAlignment="1" applyProtection="1">
      <alignment horizontal="center"/>
    </xf>
    <xf numFmtId="37" fontId="13" fillId="0" borderId="0" xfId="0" applyNumberFormat="1" applyFont="1" applyFill="1" applyAlignment="1" applyProtection="1">
      <alignment horizontal="right"/>
    </xf>
    <xf numFmtId="0" fontId="13" fillId="0" borderId="0" xfId="0" applyFont="1" applyFill="1" applyProtection="1"/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Protection="1"/>
    <xf numFmtId="180" fontId="13" fillId="0" borderId="0" xfId="0" applyNumberFormat="1" applyFont="1" applyFill="1" applyProtection="1"/>
    <xf numFmtId="181" fontId="13" fillId="0" borderId="0" xfId="0" applyNumberFormat="1" applyFont="1" applyFill="1" applyAlignment="1" applyProtection="1">
      <alignment horizontal="right"/>
    </xf>
    <xf numFmtId="0" fontId="13" fillId="0" borderId="0" xfId="0" applyFont="1" applyFill="1" applyAlignment="1" applyProtection="1">
      <alignment horizontal="left"/>
    </xf>
    <xf numFmtId="38" fontId="13" fillId="0" borderId="0" xfId="0" applyNumberFormat="1" applyFont="1" applyFill="1" applyAlignment="1" applyProtection="1">
      <alignment horizontal="left"/>
    </xf>
    <xf numFmtId="0" fontId="13" fillId="0" borderId="0" xfId="0" applyFont="1" applyFill="1" applyAlignment="1" applyProtection="1">
      <alignment horizontal="center"/>
    </xf>
    <xf numFmtId="180" fontId="12" fillId="0" borderId="0" xfId="0" applyNumberFormat="1" applyFont="1" applyFill="1" applyProtection="1"/>
    <xf numFmtId="181" fontId="12" fillId="0" borderId="0" xfId="0" applyNumberFormat="1" applyFont="1" applyFill="1" applyAlignment="1" applyProtection="1">
      <alignment horizontal="right"/>
    </xf>
    <xf numFmtId="0" fontId="12" fillId="0" borderId="0" xfId="0" applyFont="1" applyFill="1" applyAlignment="1" applyProtection="1">
      <alignment horizontal="left"/>
    </xf>
    <xf numFmtId="38" fontId="12" fillId="0" borderId="0" xfId="0" applyNumberFormat="1" applyFont="1" applyFill="1" applyAlignment="1" applyProtection="1">
      <alignment horizontal="left"/>
    </xf>
    <xf numFmtId="0" fontId="12" fillId="0" borderId="0" xfId="0" applyFont="1" applyFill="1" applyAlignment="1" applyProtection="1">
      <alignment horizontal="center"/>
    </xf>
    <xf numFmtId="0" fontId="12" fillId="0" borderId="0" xfId="0" applyFont="1" applyFill="1" applyAlignment="1" applyProtection="1">
      <alignment horizontal="right"/>
    </xf>
    <xf numFmtId="180" fontId="15" fillId="0" borderId="0" xfId="0" applyNumberFormat="1" applyFont="1" applyFill="1" applyProtection="1"/>
    <xf numFmtId="181" fontId="15" fillId="0" borderId="0" xfId="0" applyNumberFormat="1" applyFont="1" applyFill="1" applyAlignment="1" applyProtection="1">
      <alignment horizontal="right"/>
    </xf>
    <xf numFmtId="0" fontId="15" fillId="0" borderId="0" xfId="0" applyFont="1" applyFill="1" applyAlignment="1" applyProtection="1">
      <alignment horizontal="left"/>
    </xf>
    <xf numFmtId="38" fontId="15" fillId="0" borderId="0" xfId="0" applyNumberFormat="1" applyFont="1" applyFill="1" applyAlignment="1" applyProtection="1">
      <alignment horizontal="left"/>
    </xf>
    <xf numFmtId="0" fontId="15" fillId="0" borderId="0" xfId="0" applyFont="1" applyFill="1" applyAlignment="1" applyProtection="1">
      <alignment horizontal="center"/>
    </xf>
    <xf numFmtId="0" fontId="15" fillId="0" borderId="0" xfId="0" applyFont="1" applyFill="1" applyAlignment="1" applyProtection="1">
      <alignment horizontal="right"/>
    </xf>
    <xf numFmtId="0" fontId="14" fillId="0" borderId="0" xfId="0" applyFont="1" applyFill="1" applyAlignment="1" applyProtection="1">
      <alignment horizontal="left"/>
    </xf>
    <xf numFmtId="0" fontId="14" fillId="0" borderId="0" xfId="0" applyFont="1" applyFill="1" applyAlignment="1" applyProtection="1">
      <alignment horizontal="centerContinuous"/>
    </xf>
    <xf numFmtId="0" fontId="12" fillId="0" borderId="14" xfId="0" applyFont="1" applyFill="1" applyBorder="1" applyAlignment="1" applyProtection="1">
      <alignment horizontal="centerContinuous" vertical="center"/>
    </xf>
    <xf numFmtId="0" fontId="12" fillId="0" borderId="15" xfId="0" applyFont="1" applyFill="1" applyBorder="1" applyAlignment="1" applyProtection="1">
      <alignment horizontal="centerContinuous" vertical="center"/>
    </xf>
    <xf numFmtId="0" fontId="12" fillId="0" borderId="16" xfId="0" applyFont="1" applyFill="1" applyBorder="1" applyAlignment="1" applyProtection="1">
      <alignment vertical="center"/>
    </xf>
    <xf numFmtId="177" fontId="12" fillId="0" borderId="3" xfId="0" applyNumberFormat="1" applyFont="1" applyFill="1" applyBorder="1" applyAlignment="1" applyProtection="1">
      <alignment horizontal="center" vertical="center"/>
    </xf>
    <xf numFmtId="177" fontId="12" fillId="0" borderId="5" xfId="0" applyNumberFormat="1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 shrinkToFit="1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/>
    </xf>
    <xf numFmtId="0" fontId="12" fillId="0" borderId="17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37" fontId="13" fillId="0" borderId="0" xfId="0" applyNumberFormat="1" applyFont="1" applyFill="1" applyAlignment="1" applyProtection="1">
      <alignment horizontal="left" vertical="center" wrapText="1"/>
    </xf>
    <xf numFmtId="0" fontId="17" fillId="0" borderId="0" xfId="0" applyFont="1" applyFill="1" applyProtection="1"/>
    <xf numFmtId="37" fontId="18" fillId="0" borderId="0" xfId="0" applyNumberFormat="1" applyFont="1" applyFill="1" applyAlignment="1" applyProtection="1">
      <alignment horizontal="left" vertical="center" wrapText="1"/>
    </xf>
    <xf numFmtId="0" fontId="19" fillId="0" borderId="0" xfId="0" applyFont="1" applyFill="1" applyProtection="1"/>
    <xf numFmtId="176" fontId="13" fillId="0" borderId="0" xfId="0" applyNumberFormat="1" applyFont="1" applyFill="1" applyProtection="1"/>
    <xf numFmtId="177" fontId="12" fillId="0" borderId="2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shrinkToFit="1"/>
    </xf>
    <xf numFmtId="177" fontId="12" fillId="0" borderId="5" xfId="0" applyNumberFormat="1" applyFont="1" applyFill="1" applyBorder="1" applyAlignment="1" applyProtection="1">
      <alignment horizontal="center" vertical="center" shrinkToFit="1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177" fontId="12" fillId="0" borderId="5" xfId="0" applyNumberFormat="1" applyFont="1" applyFill="1" applyBorder="1" applyAlignment="1" applyProtection="1">
      <alignment horizontal="centerContinuous" vertical="center"/>
    </xf>
    <xf numFmtId="0" fontId="12" fillId="0" borderId="5" xfId="0" applyFont="1" applyFill="1" applyBorder="1" applyAlignment="1" applyProtection="1">
      <alignment horizontal="center" vertical="center" shrinkToFit="1"/>
    </xf>
    <xf numFmtId="0" fontId="12" fillId="0" borderId="16" xfId="0" applyFont="1" applyFill="1" applyBorder="1" applyAlignment="1" applyProtection="1">
      <alignment horizontal="left" vertical="center"/>
    </xf>
    <xf numFmtId="0" fontId="14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Continuous"/>
    </xf>
    <xf numFmtId="0" fontId="12" fillId="0" borderId="1" xfId="0" applyFont="1" applyFill="1" applyBorder="1" applyProtection="1"/>
    <xf numFmtId="0" fontId="12" fillId="0" borderId="1" xfId="0" applyFont="1" applyFill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right"/>
    </xf>
    <xf numFmtId="0" fontId="12" fillId="0" borderId="9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Continuous" vertical="center"/>
    </xf>
    <xf numFmtId="0" fontId="15" fillId="0" borderId="3" xfId="0" applyFont="1" applyFill="1" applyBorder="1" applyProtection="1"/>
    <xf numFmtId="0" fontId="13" fillId="0" borderId="3" xfId="0" applyFont="1" applyFill="1" applyBorder="1" applyAlignment="1" applyProtection="1">
      <alignment horizontal="centerContinuous" vertical="center"/>
    </xf>
    <xf numFmtId="0" fontId="12" fillId="0" borderId="3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vertical="center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Continuous" vertical="center" shrinkToFit="1"/>
    </xf>
    <xf numFmtId="0" fontId="12" fillId="0" borderId="0" xfId="0" applyFont="1" applyFill="1" applyAlignment="1" applyProtection="1">
      <alignment horizontal="centerContinuous" vertical="center"/>
    </xf>
    <xf numFmtId="0" fontId="12" fillId="0" borderId="4" xfId="0" applyFont="1" applyFill="1" applyBorder="1" applyAlignment="1" applyProtection="1">
      <alignment horizontal="centerContinuous" vertical="center"/>
    </xf>
    <xf numFmtId="177" fontId="12" fillId="0" borderId="3" xfId="0" applyNumberFormat="1" applyFont="1" applyFill="1" applyBorder="1" applyAlignment="1" applyProtection="1">
      <alignment horizontal="centerContinuous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Continuous" vertical="center"/>
    </xf>
    <xf numFmtId="0" fontId="20" fillId="0" borderId="11" xfId="0" applyFont="1" applyFill="1" applyBorder="1" applyAlignment="1" applyProtection="1">
      <alignment horizontal="centerContinuous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77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/>
    </xf>
    <xf numFmtId="0" fontId="19" fillId="0" borderId="3" xfId="0" applyFont="1" applyFill="1" applyBorder="1" applyAlignment="1" applyProtection="1">
      <alignment horizontal="center" vertical="center"/>
    </xf>
    <xf numFmtId="177" fontId="19" fillId="0" borderId="0" xfId="0" applyNumberFormat="1" applyFont="1" applyFill="1" applyAlignment="1" applyProtection="1">
      <alignment horizontal="right" vertical="center"/>
    </xf>
    <xf numFmtId="0" fontId="19" fillId="0" borderId="5" xfId="0" applyFont="1" applyFill="1" applyBorder="1" applyAlignment="1" applyProtection="1">
      <alignment horizontal="center" vertical="center"/>
    </xf>
    <xf numFmtId="177" fontId="19" fillId="0" borderId="5" xfId="0" applyNumberFormat="1" applyFont="1" applyFill="1" applyBorder="1" applyAlignment="1" applyProtection="1">
      <alignment horizontal="right" vertical="center"/>
    </xf>
    <xf numFmtId="0" fontId="19" fillId="0" borderId="3" xfId="0" applyFont="1" applyFill="1" applyBorder="1" applyAlignment="1" applyProtection="1">
      <alignment vertical="center"/>
    </xf>
    <xf numFmtId="0" fontId="19" fillId="0" borderId="3" xfId="0" applyFont="1" applyFill="1" applyBorder="1" applyAlignment="1" applyProtection="1">
      <alignment vertical="center" wrapText="1"/>
    </xf>
    <xf numFmtId="177" fontId="12" fillId="0" borderId="5" xfId="0" applyNumberFormat="1" applyFont="1" applyFill="1" applyBorder="1" applyAlignment="1" applyProtection="1">
      <alignment horizontal="center" vertical="center" wrapText="1" shrinkToFit="1"/>
    </xf>
    <xf numFmtId="0" fontId="19" fillId="0" borderId="11" xfId="0" applyFont="1" applyFill="1" applyBorder="1" applyAlignment="1" applyProtection="1">
      <alignment vertical="center"/>
    </xf>
    <xf numFmtId="177" fontId="19" fillId="0" borderId="2" xfId="0" applyNumberFormat="1" applyFont="1" applyFill="1" applyBorder="1" applyAlignment="1" applyProtection="1">
      <alignment horizontal="right" vertical="center"/>
    </xf>
    <xf numFmtId="177" fontId="19" fillId="0" borderId="6" xfId="0" applyNumberFormat="1" applyFont="1" applyFill="1" applyBorder="1" applyAlignment="1" applyProtection="1">
      <alignment horizontal="right" vertical="center"/>
    </xf>
    <xf numFmtId="177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 vertical="center"/>
    </xf>
    <xf numFmtId="0" fontId="15" fillId="0" borderId="0" xfId="0" applyFont="1" applyFill="1" applyAlignment="1" applyProtection="1">
      <alignment vertical="center"/>
    </xf>
    <xf numFmtId="3" fontId="12" fillId="0" borderId="0" xfId="0" applyNumberFormat="1" applyFont="1" applyFill="1" applyAlignment="1" applyProtection="1">
      <alignment horizontal="center" vertical="center"/>
    </xf>
    <xf numFmtId="3" fontId="12" fillId="0" borderId="0" xfId="0" applyNumberFormat="1" applyFont="1" applyFill="1" applyAlignment="1" applyProtection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0" fontId="12" fillId="0" borderId="0" xfId="0" applyFont="1" applyFill="1" applyAlignment="1" applyProtection="1">
      <alignment horizontal="right" vertical="center"/>
    </xf>
    <xf numFmtId="0" fontId="21" fillId="0" borderId="1" xfId="0" applyFont="1" applyFill="1" applyBorder="1" applyAlignment="1" applyProtection="1">
      <alignment horizontal="centerContinuous"/>
    </xf>
    <xf numFmtId="0" fontId="12" fillId="0" borderId="1" xfId="0" applyFont="1" applyFill="1" applyBorder="1" applyAlignment="1" applyProtection="1">
      <alignment horizontal="centerContinuous"/>
    </xf>
    <xf numFmtId="0" fontId="12" fillId="0" borderId="5" xfId="0" applyFont="1" applyFill="1" applyBorder="1" applyAlignment="1" applyProtection="1">
      <alignment horizontal="centerContinuous" vertical="center"/>
    </xf>
    <xf numFmtId="0" fontId="12" fillId="0" borderId="9" xfId="0" applyFont="1" applyFill="1" applyBorder="1" applyAlignment="1" applyProtection="1">
      <alignment horizontal="centerContinuous" vertical="center"/>
    </xf>
    <xf numFmtId="0" fontId="12" fillId="0" borderId="18" xfId="0" applyFont="1" applyFill="1" applyBorder="1" applyAlignment="1" applyProtection="1">
      <alignment horizontal="centerContinuous" vertical="center"/>
    </xf>
    <xf numFmtId="0" fontId="15" fillId="0" borderId="18" xfId="0" applyFont="1" applyFill="1" applyBorder="1" applyAlignment="1" applyProtection="1">
      <alignment horizontal="centerContinuous"/>
    </xf>
    <xf numFmtId="0" fontId="12" fillId="0" borderId="6" xfId="0" applyFont="1" applyFill="1" applyBorder="1" applyAlignment="1" applyProtection="1">
      <alignment horizontal="centerContinuous" vertical="center"/>
    </xf>
    <xf numFmtId="0" fontId="13" fillId="0" borderId="4" xfId="0" applyFont="1" applyFill="1" applyBorder="1" applyAlignment="1" applyProtection="1">
      <alignment horizontal="centerContinuous" vertical="center"/>
    </xf>
    <xf numFmtId="0" fontId="12" fillId="0" borderId="4" xfId="0" applyFont="1" applyFill="1" applyBorder="1" applyAlignment="1" applyProtection="1">
      <alignment horizontal="left" vertical="center"/>
    </xf>
    <xf numFmtId="0" fontId="13" fillId="0" borderId="3" xfId="0" applyFont="1" applyFill="1" applyBorder="1" applyAlignment="1" applyProtection="1">
      <alignment horizontal="centerContinuous" vertical="center" shrinkToFit="1"/>
    </xf>
    <xf numFmtId="0" fontId="12" fillId="0" borderId="10" xfId="0" applyFont="1" applyFill="1" applyBorder="1" applyAlignment="1" applyProtection="1">
      <alignment horizontal="centerContinuous" vertical="center"/>
    </xf>
    <xf numFmtId="0" fontId="13" fillId="0" borderId="10" xfId="0" applyFont="1" applyFill="1" applyBorder="1" applyAlignment="1" applyProtection="1">
      <alignment horizontal="center" vertical="center"/>
    </xf>
    <xf numFmtId="177" fontId="13" fillId="0" borderId="4" xfId="0" applyNumberFormat="1" applyFont="1" applyFill="1" applyBorder="1" applyAlignment="1" applyProtection="1">
      <alignment horizontal="centerContinuous" vertical="center"/>
    </xf>
    <xf numFmtId="0" fontId="15" fillId="0" borderId="5" xfId="0" applyFont="1" applyFill="1" applyBorder="1" applyAlignment="1" applyProtection="1">
      <alignment vertical="center"/>
    </xf>
    <xf numFmtId="0" fontId="12" fillId="0" borderId="4" xfId="0" applyFont="1" applyFill="1" applyBorder="1" applyAlignment="1" applyProtection="1">
      <alignment horizontal="centerContinuous" vertical="center" shrinkToFit="1"/>
    </xf>
    <xf numFmtId="0" fontId="15" fillId="0" borderId="4" xfId="0" applyFont="1" applyFill="1" applyBorder="1" applyAlignment="1" applyProtection="1">
      <alignment vertical="center"/>
    </xf>
    <xf numFmtId="0" fontId="15" fillId="0" borderId="4" xfId="0" applyFont="1" applyFill="1" applyBorder="1" applyAlignment="1" applyProtection="1">
      <alignment horizontal="centerContinuous" vertical="center"/>
    </xf>
    <xf numFmtId="0" fontId="20" fillId="0" borderId="7" xfId="0" applyFont="1" applyFill="1" applyBorder="1" applyAlignment="1" applyProtection="1">
      <alignment horizontal="centerContinuous" vertical="center" wrapText="1"/>
    </xf>
    <xf numFmtId="0" fontId="12" fillId="0" borderId="7" xfId="0" applyFont="1" applyFill="1" applyBorder="1" applyAlignment="1" applyProtection="1">
      <alignment horizontal="centerContinuous" vertical="center" shrinkToFit="1"/>
    </xf>
    <xf numFmtId="0" fontId="12" fillId="0" borderId="11" xfId="0" applyFont="1" applyFill="1" applyBorder="1" applyAlignment="1" applyProtection="1">
      <alignment horizontal="centerContinuous" vertical="center" shrinkToFit="1"/>
    </xf>
    <xf numFmtId="0" fontId="12" fillId="0" borderId="7" xfId="0" applyFont="1" applyFill="1" applyBorder="1" applyAlignment="1" applyProtection="1">
      <alignment horizontal="centerContinuous" vertical="center" wrapText="1"/>
    </xf>
    <xf numFmtId="0" fontId="13" fillId="0" borderId="7" xfId="0" applyFont="1" applyFill="1" applyBorder="1" applyAlignment="1" applyProtection="1">
      <alignment horizontal="centerContinuous" vertical="center" wrapText="1"/>
    </xf>
    <xf numFmtId="177" fontId="13" fillId="0" borderId="7" xfId="0" applyNumberFormat="1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Continuous" vertical="center"/>
    </xf>
    <xf numFmtId="0" fontId="12" fillId="0" borderId="2" xfId="0" applyFont="1" applyFill="1" applyBorder="1" applyAlignment="1" applyProtection="1">
      <alignment horizontal="center" vertical="center"/>
    </xf>
    <xf numFmtId="177" fontId="19" fillId="0" borderId="0" xfId="0" applyNumberFormat="1" applyFont="1" applyFill="1" applyAlignment="1" applyProtection="1">
      <alignment horizontal="right" vertical="center" shrinkToFit="1"/>
    </xf>
    <xf numFmtId="0" fontId="19" fillId="0" borderId="0" xfId="0" applyFont="1" applyFill="1" applyAlignment="1" applyProtection="1">
      <alignment horizontal="center" vertical="center" shrinkToFit="1"/>
    </xf>
    <xf numFmtId="0" fontId="14" fillId="0" borderId="0" xfId="0" applyFont="1" applyFill="1" applyAlignment="1" applyProtection="1">
      <alignment horizontal="centerContinuous" vertical="top"/>
    </xf>
    <xf numFmtId="0" fontId="22" fillId="0" borderId="0" xfId="0" applyFont="1" applyFill="1" applyAlignment="1" applyProtection="1">
      <alignment horizontal="centerContinuous" vertical="top"/>
    </xf>
    <xf numFmtId="0" fontId="14" fillId="0" borderId="0" xfId="0" applyFont="1" applyFill="1" applyAlignment="1" applyProtection="1">
      <alignment vertical="top"/>
    </xf>
    <xf numFmtId="0" fontId="19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Continuous"/>
    </xf>
    <xf numFmtId="0" fontId="15" fillId="0" borderId="1" xfId="0" applyFont="1" applyFill="1" applyBorder="1" applyAlignment="1" applyProtection="1">
      <alignment horizontal="centerContinuous"/>
    </xf>
    <xf numFmtId="0" fontId="14" fillId="0" borderId="1" xfId="0" applyFont="1" applyFill="1" applyBorder="1" applyAlignment="1" applyProtection="1">
      <alignment horizontal="centerContinuous" vertical="top"/>
    </xf>
    <xf numFmtId="0" fontId="19" fillId="0" borderId="1" xfId="0" applyFont="1" applyFill="1" applyBorder="1" applyAlignment="1" applyProtection="1">
      <alignment horizontal="right"/>
    </xf>
    <xf numFmtId="0" fontId="19" fillId="0" borderId="9" xfId="0" applyFont="1" applyFill="1" applyBorder="1" applyAlignment="1" applyProtection="1">
      <alignment horizontal="center" vertical="center"/>
    </xf>
    <xf numFmtId="0" fontId="19" fillId="0" borderId="9" xfId="0" applyFont="1" applyFill="1" applyBorder="1" applyAlignment="1" applyProtection="1">
      <alignment horizontal="centerContinuous" vertical="center"/>
    </xf>
    <xf numFmtId="0" fontId="19" fillId="0" borderId="6" xfId="0" applyFont="1" applyFill="1" applyBorder="1" applyAlignment="1" applyProtection="1">
      <alignment horizontal="centerContinuous" vertical="center"/>
    </xf>
    <xf numFmtId="0" fontId="15" fillId="0" borderId="5" xfId="0" applyFont="1" applyFill="1" applyBorder="1" applyProtection="1"/>
    <xf numFmtId="0" fontId="13" fillId="0" borderId="5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</xf>
    <xf numFmtId="177" fontId="12" fillId="0" borderId="0" xfId="0" applyNumberFormat="1" applyFont="1" applyFill="1" applyAlignment="1" applyProtection="1">
      <alignment horizontal="right"/>
    </xf>
    <xf numFmtId="177" fontId="23" fillId="0" borderId="0" xfId="0" applyNumberFormat="1" applyFont="1" applyFill="1" applyAlignment="1" applyProtection="1">
      <alignment horizontal="right" vertical="center"/>
    </xf>
    <xf numFmtId="177" fontId="21" fillId="0" borderId="0" xfId="0" applyNumberFormat="1" applyFont="1" applyFill="1" applyAlignment="1" applyProtection="1">
      <alignment horizontal="right"/>
    </xf>
    <xf numFmtId="1" fontId="12" fillId="0" borderId="3" xfId="0" applyNumberFormat="1" applyFont="1" applyFill="1" applyBorder="1" applyProtection="1"/>
    <xf numFmtId="1" fontId="12" fillId="0" borderId="11" xfId="0" applyNumberFormat="1" applyFont="1" applyFill="1" applyBorder="1" applyProtection="1"/>
    <xf numFmtId="177" fontId="12" fillId="0" borderId="19" xfId="0" applyNumberFormat="1" applyFont="1" applyFill="1" applyBorder="1" applyAlignment="1" applyProtection="1">
      <alignment vertical="center"/>
    </xf>
    <xf numFmtId="0" fontId="12" fillId="0" borderId="19" xfId="0" applyFont="1" applyFill="1" applyBorder="1" applyAlignment="1" applyProtection="1">
      <alignment vertical="center"/>
    </xf>
    <xf numFmtId="1" fontId="12" fillId="0" borderId="0" xfId="0" applyNumberFormat="1" applyFont="1" applyFill="1" applyAlignment="1" applyProtection="1">
      <alignment horizontal="left"/>
    </xf>
    <xf numFmtId="177" fontId="19" fillId="0" borderId="0" xfId="0" applyNumberFormat="1" applyFont="1" applyFill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centerContinuous" vertical="center"/>
    </xf>
    <xf numFmtId="0" fontId="19" fillId="0" borderId="2" xfId="0" applyFont="1" applyFill="1" applyBorder="1" applyAlignment="1" applyProtection="1">
      <alignment horizontal="centerContinuous" vertical="center"/>
    </xf>
    <xf numFmtId="0" fontId="19" fillId="0" borderId="4" xfId="0" applyFont="1" applyFill="1" applyBorder="1" applyAlignment="1" applyProtection="1">
      <alignment horizontal="left" vertical="center"/>
    </xf>
    <xf numFmtId="177" fontId="19" fillId="0" borderId="6" xfId="0" applyNumberFormat="1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 applyProtection="1">
      <alignment horizontal="centerContinuous" vertical="center"/>
    </xf>
    <xf numFmtId="0" fontId="19" fillId="0" borderId="7" xfId="0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177" fontId="19" fillId="0" borderId="5" xfId="0" applyNumberFormat="1" applyFont="1" applyFill="1" applyBorder="1" applyAlignment="1" applyProtection="1">
      <alignment horizontal="center" vertical="center"/>
    </xf>
    <xf numFmtId="177" fontId="19" fillId="0" borderId="5" xfId="0" applyNumberFormat="1" applyFont="1" applyFill="1" applyBorder="1" applyAlignment="1" applyProtection="1">
      <alignment horizontal="center" vertical="center" shrinkToFit="1"/>
    </xf>
    <xf numFmtId="182" fontId="19" fillId="0" borderId="5" xfId="0" applyNumberFormat="1" applyFont="1" applyFill="1" applyBorder="1" applyAlignment="1" applyProtection="1">
      <alignment horizontal="center" vertical="center" shrinkToFit="1"/>
    </xf>
    <xf numFmtId="182" fontId="19" fillId="0" borderId="2" xfId="0" applyNumberFormat="1" applyFont="1" applyFill="1" applyBorder="1" applyAlignment="1" applyProtection="1">
      <alignment horizontal="center" vertical="center" shrinkToFit="1"/>
    </xf>
    <xf numFmtId="177" fontId="12" fillId="0" borderId="0" xfId="0" applyNumberFormat="1" applyFont="1" applyFill="1" applyAlignment="1" applyProtection="1">
      <alignment vertical="center"/>
    </xf>
    <xf numFmtId="177" fontId="12" fillId="0" borderId="0" xfId="0" applyNumberFormat="1" applyFont="1" applyFill="1" applyAlignment="1" applyProtection="1">
      <alignment horizontal="left" vertical="center"/>
    </xf>
    <xf numFmtId="0" fontId="19" fillId="0" borderId="4" xfId="0" applyFont="1" applyFill="1" applyBorder="1" applyAlignment="1" applyProtection="1">
      <alignment horizontal="centerContinuous" vertical="center"/>
    </xf>
    <xf numFmtId="0" fontId="19" fillId="0" borderId="4" xfId="0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 wrapText="1"/>
    </xf>
    <xf numFmtId="180" fontId="13" fillId="0" borderId="4" xfId="0" applyNumberFormat="1" applyFont="1" applyFill="1" applyBorder="1" applyAlignment="1" applyProtection="1">
      <alignment horizontal="center" vertical="center"/>
    </xf>
    <xf numFmtId="180" fontId="13" fillId="0" borderId="7" xfId="0" applyNumberFormat="1" applyFont="1" applyFill="1" applyBorder="1" applyAlignment="1" applyProtection="1">
      <alignment horizontal="center" vertical="center" shrinkToFit="1"/>
    </xf>
    <xf numFmtId="0" fontId="12" fillId="0" borderId="4" xfId="0" applyFont="1" applyFill="1" applyBorder="1" applyAlignment="1" applyProtection="1">
      <alignment horizontal="centerContinuous" vertical="center" wrapText="1"/>
    </xf>
    <xf numFmtId="0" fontId="12" fillId="0" borderId="12" xfId="0" applyFont="1" applyFill="1" applyBorder="1" applyAlignment="1" applyProtection="1">
      <alignment horizontal="center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37" fontId="13" fillId="0" borderId="5" xfId="0" applyNumberFormat="1" applyFont="1" applyFill="1" applyBorder="1" applyAlignment="1" applyProtection="1">
      <alignment horizontal="center" vertical="center" shrinkToFit="1"/>
    </xf>
    <xf numFmtId="37" fontId="13" fillId="0" borderId="4" xfId="0" applyNumberFormat="1" applyFont="1" applyFill="1" applyBorder="1" applyAlignment="1" applyProtection="1">
      <alignment horizontal="center"/>
    </xf>
    <xf numFmtId="180" fontId="13" fillId="0" borderId="5" xfId="0" applyNumberFormat="1" applyFont="1" applyFill="1" applyBorder="1" applyAlignment="1" applyProtection="1">
      <alignment horizontal="center" vertical="center"/>
    </xf>
    <xf numFmtId="37" fontId="13" fillId="0" borderId="7" xfId="0" applyNumberFormat="1" applyFont="1" applyFill="1" applyBorder="1" applyAlignment="1" applyProtection="1">
      <alignment horizontal="center" vertical="center"/>
    </xf>
    <xf numFmtId="180" fontId="13" fillId="0" borderId="2" xfId="0" applyNumberFormat="1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 applyProtection="1">
      <alignment horizontal="centerContinuous"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vertical="center"/>
    </xf>
    <xf numFmtId="0" fontId="19" fillId="0" borderId="4" xfId="0" applyFont="1" applyFill="1" applyBorder="1" applyAlignment="1" applyProtection="1">
      <alignment horizontal="center"/>
    </xf>
    <xf numFmtId="0" fontId="19" fillId="0" borderId="7" xfId="0" applyFont="1" applyFill="1" applyBorder="1" applyAlignment="1" applyProtection="1">
      <alignment horizontal="center"/>
    </xf>
    <xf numFmtId="0" fontId="19" fillId="0" borderId="13" xfId="0" applyFont="1" applyFill="1" applyBorder="1" applyAlignment="1" applyProtection="1">
      <alignment horizontal="centerContinuous" vertical="center"/>
    </xf>
    <xf numFmtId="0" fontId="15" fillId="0" borderId="0" xfId="0" applyFont="1" applyFill="1" applyAlignment="1" applyProtection="1">
      <alignment horizontal="centerContinuous" vertical="top"/>
    </xf>
    <xf numFmtId="0" fontId="12" fillId="0" borderId="5" xfId="0" applyFont="1" applyFill="1" applyBorder="1" applyAlignment="1" applyProtection="1">
      <alignment horizontal="left" vertical="center"/>
    </xf>
    <xf numFmtId="0" fontId="15" fillId="0" borderId="4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centerContinuous" vertical="center"/>
    </xf>
    <xf numFmtId="0" fontId="13" fillId="0" borderId="11" xfId="0" applyFont="1" applyFill="1" applyBorder="1" applyAlignment="1" applyProtection="1">
      <alignment horizontal="centerContinuous" vertical="center"/>
    </xf>
    <xf numFmtId="0" fontId="13" fillId="0" borderId="7" xfId="0" applyFont="1" applyFill="1" applyBorder="1" applyAlignment="1" applyProtection="1">
      <alignment vertical="center"/>
    </xf>
    <xf numFmtId="0" fontId="19" fillId="0" borderId="11" xfId="0" applyFont="1" applyFill="1" applyBorder="1" applyAlignment="1" applyProtection="1">
      <alignment horizontal="center" vertical="center"/>
    </xf>
    <xf numFmtId="177" fontId="12" fillId="0" borderId="2" xfId="0" applyNumberFormat="1" applyFont="1" applyFill="1" applyBorder="1" applyAlignment="1" applyProtection="1">
      <alignment horizontal="center" vertical="center" shrinkToFit="1"/>
    </xf>
    <xf numFmtId="3" fontId="12" fillId="0" borderId="19" xfId="0" applyNumberFormat="1" applyFont="1" applyFill="1" applyBorder="1" applyAlignment="1" applyProtection="1">
      <alignment horizontal="right" vertical="center"/>
    </xf>
    <xf numFmtId="3" fontId="12" fillId="0" borderId="19" xfId="0" applyNumberFormat="1" applyFont="1" applyFill="1" applyBorder="1" applyAlignment="1" applyProtection="1">
      <alignment horizontal="center" vertical="center"/>
    </xf>
    <xf numFmtId="0" fontId="12" fillId="0" borderId="19" xfId="0" applyFont="1" applyFill="1" applyBorder="1" applyAlignment="1" applyProtection="1">
      <alignment horizontal="right" vertical="center"/>
    </xf>
    <xf numFmtId="3" fontId="12" fillId="0" borderId="0" xfId="0" applyNumberFormat="1" applyFont="1" applyFill="1" applyAlignment="1" applyProtection="1">
      <alignment horizontal="right"/>
    </xf>
    <xf numFmtId="3" fontId="12" fillId="0" borderId="0" xfId="0" applyNumberFormat="1" applyFont="1" applyFill="1" applyAlignment="1" applyProtection="1">
      <alignment horizontal="center"/>
    </xf>
    <xf numFmtId="0" fontId="12" fillId="0" borderId="20" xfId="0" applyFont="1" applyFill="1" applyBorder="1" applyAlignment="1" applyProtection="1">
      <alignment horizontal="centerContinuous" vertical="center"/>
    </xf>
    <xf numFmtId="0" fontId="12" fillId="0" borderId="21" xfId="0" applyFont="1" applyFill="1" applyBorder="1" applyAlignment="1" applyProtection="1">
      <alignment horizontal="centerContinuous" vertical="center"/>
    </xf>
    <xf numFmtId="0" fontId="19" fillId="0" borderId="1" xfId="0" applyFont="1" applyFill="1" applyBorder="1" applyAlignment="1" applyProtection="1">
      <alignment horizontal="centerContinuous" vertical="center"/>
    </xf>
    <xf numFmtId="0" fontId="19" fillId="0" borderId="1" xfId="0" applyFont="1" applyFill="1" applyBorder="1" applyAlignment="1" applyProtection="1">
      <alignment horizontal="centerContinuous"/>
    </xf>
    <xf numFmtId="177" fontId="19" fillId="0" borderId="9" xfId="0" applyNumberFormat="1" applyFont="1" applyFill="1" applyBorder="1" applyAlignment="1" applyProtection="1">
      <alignment horizontal="centerContinuous" vertical="center"/>
    </xf>
    <xf numFmtId="0" fontId="19" fillId="0" borderId="9" xfId="0" applyFont="1" applyFill="1" applyBorder="1" applyAlignment="1" applyProtection="1">
      <alignment horizontal="centerContinuous" vertical="center" shrinkToFit="1"/>
    </xf>
    <xf numFmtId="0" fontId="19" fillId="0" borderId="0" xfId="0" applyFont="1" applyFill="1" applyAlignment="1" applyProtection="1">
      <alignment vertical="center"/>
    </xf>
    <xf numFmtId="0" fontId="12" fillId="0" borderId="10" xfId="0" applyFont="1" applyFill="1" applyBorder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/>
    </xf>
    <xf numFmtId="0" fontId="19" fillId="0" borderId="3" xfId="0" applyFont="1" applyFill="1" applyBorder="1" applyAlignment="1" applyProtection="1">
      <alignment horizontal="centerContinuous" vertical="center" shrinkToFit="1"/>
    </xf>
    <xf numFmtId="0" fontId="19" fillId="0" borderId="4" xfId="0" applyFont="1" applyFill="1" applyBorder="1" applyAlignment="1" applyProtection="1">
      <alignment horizontal="centerContinuous" vertical="center" shrinkToFit="1"/>
    </xf>
    <xf numFmtId="177" fontId="19" fillId="0" borderId="4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 applyProtection="1">
      <alignment horizontal="left" vertical="center"/>
    </xf>
    <xf numFmtId="177" fontId="12" fillId="0" borderId="5" xfId="0" applyNumberFormat="1" applyFont="1" applyFill="1" applyBorder="1" applyAlignment="1" applyProtection="1">
      <alignment horizontal="left" vertical="center"/>
    </xf>
    <xf numFmtId="0" fontId="13" fillId="0" borderId="5" xfId="0" applyFont="1" applyFill="1" applyBorder="1" applyAlignment="1" applyProtection="1">
      <alignment vertical="center" shrinkToFit="1"/>
    </xf>
    <xf numFmtId="0" fontId="13" fillId="0" borderId="4" xfId="0" applyFont="1" applyFill="1" applyBorder="1" applyAlignment="1" applyProtection="1">
      <alignment horizontal="centerContinuous" vertical="center" shrinkToFit="1"/>
    </xf>
    <xf numFmtId="177" fontId="13" fillId="0" borderId="4" xfId="0" applyNumberFormat="1" applyFont="1" applyFill="1" applyBorder="1" applyAlignment="1" applyProtection="1">
      <alignment horizontal="centerContinuous" vertical="center" shrinkToFit="1"/>
    </xf>
    <xf numFmtId="0" fontId="13" fillId="0" borderId="4" xfId="0" applyFont="1" applyFill="1" applyBorder="1" applyAlignment="1" applyProtection="1">
      <alignment horizontal="center" vertical="center" shrinkToFit="1"/>
    </xf>
    <xf numFmtId="0" fontId="13" fillId="0" borderId="11" xfId="0" applyFont="1" applyFill="1" applyBorder="1" applyAlignment="1" applyProtection="1">
      <alignment horizontal="centerContinuous" vertical="center" shrinkToFit="1"/>
    </xf>
    <xf numFmtId="0" fontId="13" fillId="0" borderId="7" xfId="0" applyFont="1" applyFill="1" applyBorder="1" applyAlignment="1" applyProtection="1">
      <alignment horizontal="centerContinuous" vertical="center" shrinkToFit="1"/>
    </xf>
    <xf numFmtId="177" fontId="13" fillId="0" borderId="7" xfId="0" applyNumberFormat="1" applyFont="1" applyFill="1" applyBorder="1" applyAlignment="1" applyProtection="1">
      <alignment horizontal="centerContinuous" vertical="center" shrinkToFit="1"/>
    </xf>
    <xf numFmtId="0" fontId="19" fillId="0" borderId="7" xfId="0" applyFont="1" applyFill="1" applyBorder="1" applyAlignment="1" applyProtection="1">
      <alignment horizontal="centerContinuous" vertical="center" shrinkToFit="1"/>
    </xf>
    <xf numFmtId="0" fontId="19" fillId="0" borderId="7" xfId="0" applyFont="1" applyFill="1" applyBorder="1" applyAlignment="1" applyProtection="1">
      <alignment horizontal="center" vertical="center" shrinkToFit="1"/>
    </xf>
    <xf numFmtId="0" fontId="19" fillId="0" borderId="5" xfId="0" applyFont="1" applyFill="1" applyBorder="1" applyAlignment="1" applyProtection="1">
      <alignment horizontal="right" vertical="center"/>
    </xf>
    <xf numFmtId="0" fontId="19" fillId="0" borderId="0" xfId="0" applyFont="1" applyFill="1" applyAlignment="1" applyProtection="1">
      <alignment horizontal="center" vertical="center"/>
    </xf>
    <xf numFmtId="177" fontId="19" fillId="0" borderId="3" xfId="0" applyNumberFormat="1" applyFont="1" applyFill="1" applyBorder="1" applyAlignment="1" applyProtection="1">
      <alignment horizontal="right" vertical="center"/>
    </xf>
    <xf numFmtId="0" fontId="23" fillId="0" borderId="11" xfId="0" applyFont="1" applyFill="1" applyBorder="1" applyAlignment="1" applyProtection="1">
      <alignment horizontal="center" vertical="center"/>
    </xf>
    <xf numFmtId="177" fontId="23" fillId="0" borderId="6" xfId="0" applyNumberFormat="1" applyFont="1" applyFill="1" applyBorder="1" applyAlignment="1" applyProtection="1">
      <alignment horizontal="right" vertical="center"/>
    </xf>
    <xf numFmtId="0" fontId="23" fillId="0" borderId="2" xfId="0" applyFont="1" applyFill="1" applyBorder="1" applyAlignment="1" applyProtection="1">
      <alignment horizontal="center" vertical="center"/>
    </xf>
    <xf numFmtId="0" fontId="23" fillId="0" borderId="0" xfId="0" applyFont="1" applyFill="1" applyProtection="1"/>
    <xf numFmtId="0" fontId="19" fillId="0" borderId="0" xfId="0" applyFont="1" applyFill="1" applyAlignment="1" applyProtection="1">
      <alignment horizontal="right" vertical="center"/>
    </xf>
    <xf numFmtId="3" fontId="19" fillId="0" borderId="0" xfId="0" applyNumberFormat="1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centerContinuous" vertical="center"/>
    </xf>
    <xf numFmtId="0" fontId="15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right" vertical="center"/>
    </xf>
    <xf numFmtId="0" fontId="19" fillId="0" borderId="8" xfId="0" applyFont="1" applyFill="1" applyBorder="1" applyAlignment="1" applyProtection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center"/>
    </xf>
    <xf numFmtId="0" fontId="19" fillId="0" borderId="22" xfId="0" applyFont="1" applyFill="1" applyBorder="1" applyAlignment="1" applyProtection="1">
      <alignment horizontal="centerContinuous" vertical="center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Continuous" vertical="center" shrinkToFit="1"/>
    </xf>
    <xf numFmtId="0" fontId="19" fillId="0" borderId="2" xfId="0" applyFont="1" applyFill="1" applyBorder="1" applyAlignment="1" applyProtection="1">
      <alignment horizontal="center" vertical="center" shrinkToFit="1"/>
    </xf>
    <xf numFmtId="0" fontId="19" fillId="0" borderId="6" xfId="0" applyFont="1" applyFill="1" applyBorder="1" applyAlignment="1" applyProtection="1">
      <alignment horizontal="center" vertical="center" shrinkToFit="1"/>
    </xf>
    <xf numFmtId="3" fontId="14" fillId="0" borderId="0" xfId="0" applyNumberFormat="1" applyFont="1" applyFill="1" applyAlignment="1" applyProtection="1">
      <alignment horizontal="centerContinuous" vertical="top"/>
    </xf>
    <xf numFmtId="3" fontId="15" fillId="0" borderId="0" xfId="0" applyNumberFormat="1" applyFont="1" applyFill="1" applyAlignment="1" applyProtection="1">
      <alignment horizontal="centerContinuous"/>
    </xf>
    <xf numFmtId="3" fontId="14" fillId="0" borderId="0" xfId="0" applyNumberFormat="1" applyFont="1" applyFill="1" applyAlignment="1" applyProtection="1">
      <alignment horizontal="centerContinuous"/>
    </xf>
    <xf numFmtId="3" fontId="15" fillId="0" borderId="0" xfId="0" applyNumberFormat="1" applyFont="1" applyFill="1" applyAlignment="1" applyProtection="1">
      <alignment horizontal="centerContinuous" vertical="top"/>
    </xf>
    <xf numFmtId="3" fontId="19" fillId="0" borderId="1" xfId="0" applyNumberFormat="1" applyFont="1" applyFill="1" applyBorder="1" applyProtection="1"/>
    <xf numFmtId="0" fontId="19" fillId="0" borderId="5" xfId="0" applyFont="1" applyFill="1" applyBorder="1" applyAlignment="1" applyProtection="1">
      <alignment horizontal="centerContinuous" vertical="center" shrinkToFit="1"/>
    </xf>
    <xf numFmtId="0" fontId="19" fillId="0" borderId="0" xfId="0" applyFont="1" applyFill="1" applyAlignment="1" applyProtection="1">
      <alignment horizontal="centerContinuous" vertical="center" shrinkToFit="1"/>
    </xf>
    <xf numFmtId="0" fontId="19" fillId="0" borderId="8" xfId="0" applyFont="1" applyFill="1" applyBorder="1" applyAlignment="1" applyProtection="1">
      <alignment horizontal="centerContinuous" vertical="center" shrinkToFit="1"/>
    </xf>
    <xf numFmtId="177" fontId="19" fillId="0" borderId="8" xfId="0" applyNumberFormat="1" applyFont="1" applyFill="1" applyBorder="1" applyAlignment="1" applyProtection="1">
      <alignment horizontal="centerContinuous" vertical="center" shrinkToFit="1"/>
    </xf>
    <xf numFmtId="3" fontId="19" fillId="0" borderId="0" xfId="0" applyNumberFormat="1" applyFont="1" applyFill="1" applyAlignment="1" applyProtection="1">
      <alignment horizontal="centerContinuous" vertical="center" shrinkToFit="1"/>
    </xf>
    <xf numFmtId="3" fontId="19" fillId="0" borderId="8" xfId="0" applyNumberFormat="1" applyFont="1" applyFill="1" applyBorder="1" applyAlignment="1" applyProtection="1">
      <alignment horizontal="centerContinuous" vertical="center"/>
    </xf>
    <xf numFmtId="3" fontId="19" fillId="0" borderId="0" xfId="0" applyNumberFormat="1" applyFont="1" applyFill="1" applyAlignment="1" applyProtection="1">
      <alignment horizontal="centerContinuous" vertical="center"/>
    </xf>
    <xf numFmtId="3" fontId="19" fillId="0" borderId="8" xfId="0" applyNumberFormat="1" applyFont="1" applyFill="1" applyBorder="1" applyAlignment="1" applyProtection="1">
      <alignment horizontal="centerContinuous" vertical="center" shrinkToFit="1"/>
    </xf>
    <xf numFmtId="0" fontId="12" fillId="0" borderId="0" xfId="0" applyFont="1" applyFill="1" applyAlignment="1" applyProtection="1">
      <alignment vertical="center" shrinkToFit="1"/>
    </xf>
    <xf numFmtId="0" fontId="19" fillId="0" borderId="6" xfId="0" applyFont="1" applyFill="1" applyBorder="1" applyAlignment="1" applyProtection="1">
      <alignment horizontal="centerContinuous" vertical="center" shrinkToFit="1"/>
    </xf>
    <xf numFmtId="3" fontId="19" fillId="0" borderId="6" xfId="0" applyNumberFormat="1" applyFont="1" applyFill="1" applyBorder="1" applyAlignment="1" applyProtection="1">
      <alignment horizontal="centerContinuous" vertical="center" shrinkToFit="1"/>
    </xf>
    <xf numFmtId="3" fontId="19" fillId="0" borderId="2" xfId="0" applyNumberFormat="1" applyFont="1" applyFill="1" applyBorder="1" applyAlignment="1" applyProtection="1">
      <alignment horizontal="centerContinuous" vertical="center" shrinkToFit="1"/>
    </xf>
    <xf numFmtId="0" fontId="19" fillId="0" borderId="10" xfId="0" applyFont="1" applyFill="1" applyBorder="1" applyAlignment="1" applyProtection="1">
      <alignment horizontal="centerContinuous" vertical="center" shrinkToFit="1"/>
    </xf>
    <xf numFmtId="0" fontId="19" fillId="0" borderId="10" xfId="0" applyFont="1" applyFill="1" applyBorder="1" applyAlignment="1" applyProtection="1">
      <alignment horizontal="center" vertical="center" shrinkToFit="1"/>
    </xf>
    <xf numFmtId="3" fontId="19" fillId="0" borderId="10" xfId="0" applyNumberFormat="1" applyFont="1" applyFill="1" applyBorder="1" applyAlignment="1" applyProtection="1">
      <alignment horizontal="centerContinuous" vertical="center" shrinkToFit="1"/>
    </xf>
    <xf numFmtId="3" fontId="19" fillId="0" borderId="10" xfId="0" applyNumberFormat="1" applyFont="1" applyFill="1" applyBorder="1" applyAlignment="1" applyProtection="1">
      <alignment horizontal="centerContinuous" vertical="center"/>
    </xf>
    <xf numFmtId="3" fontId="19" fillId="0" borderId="6" xfId="0" applyNumberFormat="1" applyFont="1" applyFill="1" applyBorder="1" applyAlignment="1" applyProtection="1">
      <alignment horizontal="centerContinuous" vertical="center"/>
    </xf>
    <xf numFmtId="3" fontId="19" fillId="0" borderId="0" xfId="0" applyNumberFormat="1" applyFont="1" applyFill="1" applyAlignment="1" applyProtection="1">
      <alignment horizontal="right" vertical="center"/>
    </xf>
    <xf numFmtId="177" fontId="23" fillId="0" borderId="2" xfId="0" applyNumberFormat="1" applyFont="1" applyFill="1" applyBorder="1" applyAlignment="1" applyProtection="1">
      <alignment horizontal="right" vertical="center" shrinkToFit="1"/>
    </xf>
    <xf numFmtId="3" fontId="23" fillId="0" borderId="6" xfId="0" applyNumberFormat="1" applyFont="1" applyFill="1" applyBorder="1" applyAlignment="1" applyProtection="1">
      <alignment horizontal="right" vertical="center"/>
    </xf>
    <xf numFmtId="3" fontId="23" fillId="0" borderId="11" xfId="0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Fill="1" applyAlignment="1" applyProtection="1">
      <alignment vertical="center"/>
    </xf>
    <xf numFmtId="183" fontId="24" fillId="0" borderId="0" xfId="0" applyNumberFormat="1" applyFont="1" applyFill="1" applyAlignment="1" applyProtection="1">
      <alignment horizontal="left"/>
    </xf>
    <xf numFmtId="3" fontId="15" fillId="0" borderId="0" xfId="0" applyNumberFormat="1" applyFont="1" applyFill="1" applyProtection="1"/>
    <xf numFmtId="3" fontId="12" fillId="0" borderId="0" xfId="0" applyNumberFormat="1" applyFont="1" applyFill="1" applyProtection="1"/>
    <xf numFmtId="0" fontId="19" fillId="0" borderId="11" xfId="0" applyFont="1" applyFill="1" applyBorder="1" applyAlignment="1" applyProtection="1">
      <alignment horizontal="centerContinuous" vertical="center" shrinkToFit="1"/>
    </xf>
    <xf numFmtId="177" fontId="19" fillId="0" borderId="0" xfId="0" applyNumberFormat="1" applyFont="1" applyFill="1" applyAlignment="1" applyProtection="1">
      <alignment horizontal="centerContinuous" vertical="center" shrinkToFit="1"/>
    </xf>
    <xf numFmtId="177" fontId="19" fillId="0" borderId="6" xfId="0" applyNumberFormat="1" applyFont="1" applyFill="1" applyBorder="1" applyAlignment="1" applyProtection="1">
      <alignment horizontal="centerContinuous" vertical="center" shrinkToFit="1"/>
    </xf>
    <xf numFmtId="0" fontId="12" fillId="0" borderId="0" xfId="0" applyFont="1" applyFill="1" applyAlignment="1" applyProtection="1">
      <alignment shrinkToFit="1"/>
    </xf>
    <xf numFmtId="0" fontId="19" fillId="0" borderId="5" xfId="0" applyFont="1" applyFill="1" applyBorder="1" applyAlignment="1" applyProtection="1">
      <alignment horizontal="center" vertical="center" shrinkToFit="1"/>
    </xf>
    <xf numFmtId="0" fontId="19" fillId="0" borderId="5" xfId="0" applyFont="1" applyFill="1" applyBorder="1" applyAlignment="1" applyProtection="1">
      <alignment horizontal="left" vertical="center" shrinkToFit="1"/>
    </xf>
    <xf numFmtId="0" fontId="15" fillId="0" borderId="4" xfId="0" applyFont="1" applyFill="1" applyBorder="1" applyAlignment="1" applyProtection="1">
      <alignment vertical="center" shrinkToFit="1"/>
    </xf>
    <xf numFmtId="177" fontId="19" fillId="0" borderId="0" xfId="0" applyNumberFormat="1" applyFont="1" applyFill="1" applyAlignment="1" applyProtection="1">
      <alignment horizontal="center" vertical="center" shrinkToFit="1"/>
    </xf>
    <xf numFmtId="177" fontId="19" fillId="0" borderId="4" xfId="0" applyNumberFormat="1" applyFont="1" applyFill="1" applyBorder="1" applyAlignment="1" applyProtection="1">
      <alignment horizontal="center" vertical="center" shrinkToFit="1"/>
    </xf>
    <xf numFmtId="0" fontId="19" fillId="0" borderId="7" xfId="0" applyFont="1" applyFill="1" applyBorder="1" applyAlignment="1" applyProtection="1">
      <alignment vertical="center" shrinkToFit="1"/>
    </xf>
    <xf numFmtId="0" fontId="14" fillId="0" borderId="0" xfId="0" applyFont="1" applyFill="1" applyAlignment="1" applyProtection="1">
      <alignment vertical="center"/>
    </xf>
    <xf numFmtId="0" fontId="19" fillId="0" borderId="1" xfId="0" applyFont="1" applyFill="1" applyBorder="1" applyAlignment="1" applyProtection="1">
      <alignment vertical="center"/>
    </xf>
    <xf numFmtId="0" fontId="19" fillId="0" borderId="1" xfId="0" applyFont="1" applyFill="1" applyBorder="1" applyAlignment="1" applyProtection="1">
      <alignment horizontal="right" vertical="center"/>
    </xf>
    <xf numFmtId="0" fontId="19" fillId="0" borderId="9" xfId="0" applyFont="1" applyFill="1" applyBorder="1" applyAlignment="1" applyProtection="1">
      <alignment vertical="center"/>
    </xf>
    <xf numFmtId="177" fontId="19" fillId="0" borderId="23" xfId="0" applyNumberFormat="1" applyFont="1" applyFill="1" applyBorder="1" applyAlignment="1" applyProtection="1">
      <alignment horizontal="center" vertical="center" shrinkToFit="1"/>
    </xf>
    <xf numFmtId="177" fontId="19" fillId="0" borderId="4" xfId="0" applyNumberFormat="1" applyFont="1" applyFill="1" applyBorder="1" applyAlignment="1" applyProtection="1">
      <alignment horizontal="centerContinuous" vertical="center" shrinkToFit="1"/>
    </xf>
    <xf numFmtId="0" fontId="19" fillId="0" borderId="3" xfId="0" applyFont="1" applyFill="1" applyBorder="1" applyAlignment="1" applyProtection="1">
      <alignment vertical="center" shrinkToFit="1"/>
    </xf>
    <xf numFmtId="0" fontId="19" fillId="0" borderId="4" xfId="0" applyFont="1" applyFill="1" applyBorder="1" applyAlignment="1" applyProtection="1">
      <alignment horizontal="center" vertical="center" shrinkToFit="1"/>
    </xf>
    <xf numFmtId="177" fontId="19" fillId="0" borderId="3" xfId="0" applyNumberFormat="1" applyFont="1" applyFill="1" applyBorder="1" applyAlignment="1" applyProtection="1">
      <alignment horizontal="center" vertical="center" shrinkToFit="1"/>
    </xf>
    <xf numFmtId="0" fontId="19" fillId="0" borderId="4" xfId="0" applyFont="1" applyFill="1" applyBorder="1" applyAlignment="1" applyProtection="1">
      <alignment horizontal="left" vertical="center" shrinkToFit="1"/>
    </xf>
    <xf numFmtId="177" fontId="19" fillId="0" borderId="11" xfId="0" applyNumberFormat="1" applyFont="1" applyFill="1" applyBorder="1" applyAlignment="1" applyProtection="1">
      <alignment horizontal="center" vertical="center" shrinkToFit="1"/>
    </xf>
    <xf numFmtId="177" fontId="19" fillId="0" borderId="7" xfId="0" applyNumberFormat="1" applyFont="1" applyFill="1" applyBorder="1" applyAlignment="1" applyProtection="1">
      <alignment horizontal="centerContinuous" vertical="center" shrinkToFit="1"/>
    </xf>
    <xf numFmtId="0" fontId="19" fillId="0" borderId="3" xfId="0" applyFont="1" applyFill="1" applyBorder="1" applyAlignment="1" applyProtection="1">
      <alignment horizontal="right" vertical="center"/>
    </xf>
    <xf numFmtId="0" fontId="23" fillId="0" borderId="0" xfId="0" applyFont="1" applyFill="1" applyAlignment="1" applyProtection="1">
      <alignment vertical="center"/>
    </xf>
    <xf numFmtId="0" fontId="23" fillId="0" borderId="0" xfId="0" applyFont="1" applyFill="1" applyAlignment="1" applyProtection="1">
      <alignment horizontal="right" vertical="center"/>
    </xf>
    <xf numFmtId="0" fontId="23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vertical="top"/>
    </xf>
    <xf numFmtId="183" fontId="25" fillId="0" borderId="1" xfId="0" applyNumberFormat="1" applyFont="1" applyFill="1" applyBorder="1" applyAlignment="1" applyProtection="1">
      <alignment horizontal="left"/>
    </xf>
    <xf numFmtId="0" fontId="26" fillId="0" borderId="1" xfId="0" applyFont="1" applyFill="1" applyBorder="1" applyProtection="1"/>
    <xf numFmtId="183" fontId="27" fillId="0" borderId="8" xfId="0" applyNumberFormat="1" applyFont="1" applyFill="1" applyBorder="1" applyAlignment="1" applyProtection="1">
      <alignment horizontal="left"/>
    </xf>
    <xf numFmtId="0" fontId="12" fillId="0" borderId="22" xfId="0" applyFont="1" applyFill="1" applyBorder="1" applyAlignment="1" applyProtection="1">
      <alignment horizontal="center"/>
    </xf>
    <xf numFmtId="0" fontId="12" fillId="0" borderId="9" xfId="0" applyFont="1" applyFill="1" applyBorder="1" applyAlignment="1" applyProtection="1">
      <alignment horizontal="center"/>
    </xf>
    <xf numFmtId="0" fontId="12" fillId="0" borderId="8" xfId="0" applyFont="1" applyFill="1" applyBorder="1" applyAlignment="1" applyProtection="1">
      <alignment horizontal="center"/>
    </xf>
    <xf numFmtId="0" fontId="12" fillId="0" borderId="8" xfId="0" applyFont="1" applyFill="1" applyBorder="1" applyAlignment="1" applyProtection="1">
      <alignment horizontal="right"/>
    </xf>
    <xf numFmtId="177" fontId="12" fillId="0" borderId="0" xfId="0" applyNumberFormat="1" applyFont="1" applyFill="1" applyAlignment="1" applyProtection="1">
      <alignment horizontal="center" vertical="center"/>
    </xf>
    <xf numFmtId="0" fontId="12" fillId="0" borderId="17" xfId="0" applyFont="1" applyFill="1" applyBorder="1" applyAlignment="1" applyProtection="1">
      <alignment horizontal="centerContinuous" vertical="center"/>
    </xf>
    <xf numFmtId="177" fontId="12" fillId="0" borderId="6" xfId="0" applyNumberFormat="1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center" vertical="center" shrinkToFit="1"/>
    </xf>
    <xf numFmtId="177" fontId="12" fillId="0" borderId="2" xfId="0" applyNumberFormat="1" applyFont="1" applyFill="1" applyBorder="1" applyAlignment="1" applyProtection="1">
      <alignment horizontal="right" vertical="center"/>
    </xf>
    <xf numFmtId="184" fontId="12" fillId="0" borderId="0" xfId="0" applyNumberFormat="1" applyFont="1" applyFill="1" applyAlignment="1" applyProtection="1">
      <alignment horizontal="right" vertical="center"/>
    </xf>
    <xf numFmtId="0" fontId="25" fillId="0" borderId="0" xfId="0" applyFont="1" applyFill="1" applyProtection="1"/>
    <xf numFmtId="0" fontId="28" fillId="0" borderId="0" xfId="0" applyFont="1" applyFill="1" applyAlignment="1" applyProtection="1">
      <alignment horizontal="right"/>
    </xf>
    <xf numFmtId="0" fontId="28" fillId="0" borderId="0" xfId="0" applyFont="1" applyFill="1" applyAlignment="1" applyProtection="1">
      <alignment horizontal="left"/>
    </xf>
    <xf numFmtId="0" fontId="29" fillId="0" borderId="0" xfId="0" applyFont="1" applyFill="1" applyProtection="1"/>
    <xf numFmtId="37" fontId="12" fillId="0" borderId="0" xfId="0" applyNumberFormat="1" applyFont="1" applyFill="1" applyProtection="1"/>
    <xf numFmtId="38" fontId="12" fillId="0" borderId="0" xfId="0" applyNumberFormat="1" applyFont="1" applyFill="1" applyProtection="1"/>
    <xf numFmtId="180" fontId="12" fillId="0" borderId="0" xfId="0" applyNumberFormat="1" applyFont="1" applyFill="1" applyAlignment="1" applyProtection="1">
      <alignment horizontal="right"/>
    </xf>
    <xf numFmtId="37" fontId="12" fillId="0" borderId="0" xfId="0" applyNumberFormat="1" applyFont="1" applyFill="1" applyAlignment="1" applyProtection="1">
      <alignment horizontal="left"/>
    </xf>
    <xf numFmtId="0" fontId="28" fillId="0" borderId="0" xfId="0" applyFont="1" applyFill="1" applyProtection="1"/>
    <xf numFmtId="0" fontId="16" fillId="0" borderId="0" xfId="0" applyFont="1" applyFill="1" applyAlignment="1" applyProtection="1">
      <alignment horizontal="centerContinuous" vertical="top" shrinkToFit="1"/>
    </xf>
    <xf numFmtId="0" fontId="23" fillId="0" borderId="1" xfId="0" applyFont="1" applyFill="1" applyBorder="1" applyProtection="1"/>
    <xf numFmtId="0" fontId="19" fillId="0" borderId="12" xfId="0" applyFont="1" applyFill="1" applyBorder="1" applyAlignment="1" applyProtection="1">
      <alignment horizontal="centerContinuous" vertical="center" shrinkToFit="1"/>
    </xf>
    <xf numFmtId="0" fontId="19" fillId="0" borderId="22" xfId="0" applyFont="1" applyFill="1" applyBorder="1" applyAlignment="1" applyProtection="1">
      <alignment horizontal="centerContinuous" vertical="center" shrinkToFit="1"/>
    </xf>
    <xf numFmtId="0" fontId="19" fillId="0" borderId="17" xfId="0" applyFont="1" applyFill="1" applyBorder="1" applyAlignment="1" applyProtection="1">
      <alignment horizontal="center" vertical="center" shrinkToFit="1"/>
    </xf>
    <xf numFmtId="0" fontId="13" fillId="0" borderId="1" xfId="0" applyFont="1" applyFill="1" applyBorder="1" applyProtection="1"/>
    <xf numFmtId="183" fontId="18" fillId="0" borderId="1" xfId="0" applyNumberFormat="1" applyFont="1" applyFill="1" applyBorder="1" applyAlignment="1" applyProtection="1">
      <alignment horizontal="left"/>
    </xf>
    <xf numFmtId="0" fontId="18" fillId="0" borderId="1" xfId="0" applyFont="1" applyFill="1" applyBorder="1" applyProtection="1"/>
    <xf numFmtId="0" fontId="13" fillId="0" borderId="1" xfId="0" applyFont="1" applyFill="1" applyBorder="1" applyAlignment="1" applyProtection="1">
      <alignment horizontal="right"/>
    </xf>
    <xf numFmtId="183" fontId="13" fillId="0" borderId="1" xfId="0" applyNumberFormat="1" applyFont="1" applyFill="1" applyBorder="1" applyAlignment="1" applyProtection="1">
      <alignment horizontal="right"/>
    </xf>
    <xf numFmtId="0" fontId="18" fillId="0" borderId="0" xfId="0" applyFont="1" applyFill="1" applyProtection="1"/>
    <xf numFmtId="178" fontId="19" fillId="0" borderId="0" xfId="0" applyNumberFormat="1" applyFont="1" applyFill="1" applyAlignment="1" applyProtection="1">
      <alignment horizontal="right" vertical="center"/>
    </xf>
    <xf numFmtId="178" fontId="19" fillId="0" borderId="0" xfId="0" applyNumberFormat="1" applyFont="1" applyFill="1" applyAlignment="1" applyProtection="1">
      <alignment horizontal="right" vertical="top"/>
    </xf>
    <xf numFmtId="178" fontId="19" fillId="0" borderId="0" xfId="0" applyNumberFormat="1" applyFont="1" applyFill="1" applyAlignment="1" applyProtection="1">
      <alignment vertical="top"/>
    </xf>
    <xf numFmtId="178" fontId="19" fillId="0" borderId="0" xfId="0" applyNumberFormat="1" applyFont="1" applyFill="1" applyAlignment="1" applyProtection="1">
      <alignment horizontal="left" vertical="top"/>
    </xf>
    <xf numFmtId="0" fontId="19" fillId="0" borderId="0" xfId="0" applyFont="1" applyFill="1" applyAlignment="1" applyProtection="1">
      <alignment vertical="top"/>
    </xf>
    <xf numFmtId="177" fontId="19" fillId="0" borderId="0" xfId="0" applyNumberFormat="1" applyFont="1" applyFill="1" applyAlignment="1" applyProtection="1">
      <alignment horizontal="left" vertical="top"/>
    </xf>
    <xf numFmtId="0" fontId="19" fillId="0" borderId="0" xfId="0" applyFont="1" applyFill="1" applyAlignment="1" applyProtection="1">
      <alignment shrinkToFit="1"/>
    </xf>
    <xf numFmtId="0" fontId="19" fillId="0" borderId="3" xfId="0" applyFont="1" applyFill="1" applyBorder="1" applyAlignment="1" applyProtection="1">
      <alignment horizontal="center" vertical="center" shrinkToFit="1"/>
    </xf>
    <xf numFmtId="0" fontId="19" fillId="0" borderId="18" xfId="0" applyFont="1" applyFill="1" applyBorder="1" applyAlignment="1" applyProtection="1">
      <alignment horizontal="centerContinuous" vertical="center" wrapText="1" shrinkToFit="1"/>
    </xf>
    <xf numFmtId="0" fontId="19" fillId="0" borderId="20" xfId="0" applyFont="1" applyFill="1" applyBorder="1" applyAlignment="1" applyProtection="1">
      <alignment horizontal="centerContinuous" vertical="center" shrinkToFit="1"/>
    </xf>
    <xf numFmtId="0" fontId="19" fillId="0" borderId="18" xfId="0" applyFont="1" applyFill="1" applyBorder="1" applyAlignment="1" applyProtection="1">
      <alignment horizontal="centerContinuous" vertical="center" shrinkToFit="1"/>
    </xf>
    <xf numFmtId="0" fontId="19" fillId="0" borderId="13" xfId="0" applyFont="1" applyFill="1" applyBorder="1" applyAlignment="1" applyProtection="1">
      <alignment horizontal="centerContinuous" vertical="center" wrapText="1" shrinkToFit="1"/>
    </xf>
    <xf numFmtId="0" fontId="12" fillId="0" borderId="13" xfId="0" applyFont="1" applyFill="1" applyBorder="1" applyAlignment="1" applyProtection="1">
      <alignment horizontal="centerContinuous" vertical="center" wrapText="1"/>
    </xf>
    <xf numFmtId="0" fontId="12" fillId="0" borderId="20" xfId="0" applyFont="1" applyFill="1" applyBorder="1" applyAlignment="1" applyProtection="1">
      <alignment horizontal="centerContinuous" vertical="center" shrinkToFit="1"/>
    </xf>
    <xf numFmtId="0" fontId="19" fillId="0" borderId="0" xfId="0" applyFont="1" applyFill="1" applyAlignment="1" applyProtection="1">
      <alignment vertical="center" shrinkToFit="1"/>
    </xf>
    <xf numFmtId="0" fontId="19" fillId="0" borderId="19" xfId="0" applyFont="1" applyFill="1" applyBorder="1" applyAlignment="1" applyProtection="1">
      <alignment horizontal="center" vertical="center" shrinkToFit="1"/>
    </xf>
    <xf numFmtId="0" fontId="19" fillId="0" borderId="11" xfId="0" applyFont="1" applyFill="1" applyBorder="1" applyAlignment="1" applyProtection="1">
      <alignment horizontal="center" vertical="center" shrinkToFit="1"/>
    </xf>
    <xf numFmtId="0" fontId="19" fillId="0" borderId="2" xfId="0" applyFont="1" applyFill="1" applyBorder="1" applyAlignment="1" applyProtection="1">
      <alignment vertical="center" shrinkToFit="1"/>
    </xf>
    <xf numFmtId="177" fontId="19" fillId="0" borderId="5" xfId="0" applyNumberFormat="1" applyFont="1" applyFill="1" applyBorder="1" applyAlignment="1" applyProtection="1">
      <alignment horizontal="right" vertical="center" shrinkToFit="1"/>
    </xf>
    <xf numFmtId="1" fontId="19" fillId="0" borderId="3" xfId="0" applyNumberFormat="1" applyFont="1" applyFill="1" applyBorder="1" applyAlignment="1" applyProtection="1">
      <alignment horizontal="center" vertical="center" shrinkToFit="1"/>
    </xf>
    <xf numFmtId="1" fontId="19" fillId="0" borderId="5" xfId="0" applyNumberFormat="1" applyFont="1" applyFill="1" applyBorder="1" applyAlignment="1" applyProtection="1">
      <alignment horizontal="center" vertical="center" shrinkToFit="1"/>
    </xf>
    <xf numFmtId="1" fontId="23" fillId="0" borderId="11" xfId="0" applyNumberFormat="1" applyFont="1" applyFill="1" applyBorder="1" applyAlignment="1" applyProtection="1">
      <alignment horizontal="center" vertical="center" shrinkToFit="1"/>
    </xf>
    <xf numFmtId="177" fontId="23" fillId="0" borderId="6" xfId="0" applyNumberFormat="1" applyFont="1" applyFill="1" applyBorder="1" applyAlignment="1" applyProtection="1">
      <alignment horizontal="right" vertical="center" shrinkToFit="1"/>
    </xf>
    <xf numFmtId="177" fontId="23" fillId="0" borderId="11" xfId="0" applyNumberFormat="1" applyFont="1" applyFill="1" applyBorder="1" applyAlignment="1" applyProtection="1">
      <alignment horizontal="right" vertical="center" shrinkToFit="1"/>
    </xf>
    <xf numFmtId="1" fontId="23" fillId="0" borderId="2" xfId="0" applyNumberFormat="1" applyFont="1" applyFill="1" applyBorder="1" applyAlignment="1" applyProtection="1">
      <alignment horizontal="center" vertical="center" shrinkToFit="1"/>
    </xf>
    <xf numFmtId="0" fontId="23" fillId="0" borderId="0" xfId="0" applyFont="1" applyFill="1" applyAlignment="1" applyProtection="1">
      <alignment horizontal="center" vertical="center" shrinkToFit="1"/>
    </xf>
    <xf numFmtId="177" fontId="12" fillId="0" borderId="0" xfId="0" applyNumberFormat="1" applyFont="1" applyFill="1" applyAlignment="1" applyProtection="1">
      <alignment horizontal="right" vertical="center" shrinkToFit="1"/>
    </xf>
    <xf numFmtId="177" fontId="21" fillId="0" borderId="0" xfId="0" applyNumberFormat="1" applyFont="1" applyFill="1" applyAlignment="1" applyProtection="1">
      <alignment horizontal="right" vertical="center" shrinkToFit="1"/>
    </xf>
    <xf numFmtId="177" fontId="23" fillId="0" borderId="0" xfId="0" applyNumberFormat="1" applyFont="1" applyFill="1" applyAlignment="1" applyProtection="1">
      <alignment horizontal="right" vertical="center" shrinkToFit="1"/>
    </xf>
    <xf numFmtId="177" fontId="23" fillId="0" borderId="0" xfId="0" applyNumberFormat="1" applyFont="1" applyFill="1" applyAlignment="1" applyProtection="1">
      <alignment horizontal="center" vertical="center" shrinkToFit="1"/>
    </xf>
    <xf numFmtId="1" fontId="23" fillId="0" borderId="0" xfId="0" applyNumberFormat="1" applyFont="1" applyFill="1" applyAlignment="1" applyProtection="1">
      <alignment horizontal="center" vertical="center" shrinkToFit="1"/>
    </xf>
    <xf numFmtId="0" fontId="19" fillId="0" borderId="24" xfId="0" applyFont="1" applyFill="1" applyBorder="1" applyAlignment="1" applyProtection="1">
      <alignment horizontal="center" vertical="center" wrapText="1"/>
    </xf>
    <xf numFmtId="0" fontId="19" fillId="0" borderId="25" xfId="0" applyFont="1" applyFill="1" applyBorder="1" applyAlignment="1" applyProtection="1">
      <alignment horizontal="center" vertical="center" wrapText="1"/>
    </xf>
    <xf numFmtId="1" fontId="19" fillId="0" borderId="0" xfId="0" applyNumberFormat="1" applyFont="1" applyFill="1" applyAlignment="1" applyProtection="1">
      <alignment horizontal="center" vertical="center" shrinkToFit="1"/>
    </xf>
    <xf numFmtId="0" fontId="23" fillId="0" borderId="11" xfId="0" applyFont="1" applyFill="1" applyBorder="1" applyAlignment="1" applyProtection="1">
      <alignment horizontal="center" vertical="center" shrinkToFit="1"/>
    </xf>
    <xf numFmtId="0" fontId="23" fillId="0" borderId="2" xfId="0" applyFont="1" applyFill="1" applyBorder="1" applyAlignment="1" applyProtection="1">
      <alignment horizontal="center" vertical="center" shrinkToFit="1"/>
    </xf>
    <xf numFmtId="0" fontId="12" fillId="0" borderId="8" xfId="0" applyFont="1" applyFill="1" applyBorder="1" applyAlignment="1" applyProtection="1">
      <alignment horizontal="center" vertical="center" shrinkToFit="1"/>
    </xf>
    <xf numFmtId="0" fontId="12" fillId="0" borderId="8" xfId="0" applyFont="1" applyFill="1" applyBorder="1" applyAlignment="1" applyProtection="1">
      <alignment horizontal="center" vertical="center"/>
    </xf>
    <xf numFmtId="177" fontId="12" fillId="0" borderId="0" xfId="0" applyNumberFormat="1" applyFont="1" applyFill="1" applyAlignment="1" applyProtection="1">
      <alignment horizontal="center" vertical="center" shrinkToFit="1"/>
    </xf>
    <xf numFmtId="0" fontId="12" fillId="0" borderId="4" xfId="0" applyFont="1" applyFill="1" applyBorder="1" applyAlignment="1" applyProtection="1">
      <alignment horizontal="center" vertical="center" shrinkToFit="1"/>
    </xf>
    <xf numFmtId="0" fontId="12" fillId="0" borderId="8" xfId="0" applyFont="1" applyFill="1" applyBorder="1" applyAlignment="1" applyProtection="1">
      <alignment horizontal="centerContinuous" vertical="center"/>
    </xf>
    <xf numFmtId="177" fontId="12" fillId="0" borderId="5" xfId="0" applyNumberFormat="1" applyFont="1" applyFill="1" applyBorder="1" applyAlignment="1" applyProtection="1">
      <alignment vertical="center" shrinkToFit="1"/>
    </xf>
    <xf numFmtId="177" fontId="12" fillId="0" borderId="2" xfId="0" applyNumberFormat="1" applyFont="1" applyFill="1" applyBorder="1" applyAlignment="1" applyProtection="1">
      <alignment vertical="center" shrinkToFit="1"/>
    </xf>
    <xf numFmtId="177" fontId="12" fillId="0" borderId="6" xfId="0" applyNumberFormat="1" applyFont="1" applyFill="1" applyBorder="1" applyAlignment="1" applyProtection="1">
      <alignment vertical="center"/>
    </xf>
    <xf numFmtId="177" fontId="12" fillId="0" borderId="2" xfId="0" applyNumberFormat="1" applyFont="1" applyFill="1" applyBorder="1" applyAlignment="1" applyProtection="1">
      <alignment horizontal="centerContinuous" vertical="center"/>
    </xf>
    <xf numFmtId="0" fontId="15" fillId="0" borderId="6" xfId="0" applyFont="1" applyFill="1" applyBorder="1" applyAlignment="1" applyProtection="1">
      <alignment horizontal="centerContinuous" vertical="center" shrinkToFit="1"/>
    </xf>
    <xf numFmtId="0" fontId="12" fillId="0" borderId="6" xfId="0" applyFont="1" applyFill="1" applyBorder="1" applyAlignment="1" applyProtection="1">
      <alignment horizontal="centerContinuous" vertical="center" shrinkToFit="1"/>
    </xf>
    <xf numFmtId="177" fontId="12" fillId="0" borderId="3" xfId="0" applyNumberFormat="1" applyFont="1" applyFill="1" applyBorder="1" applyAlignment="1" applyProtection="1">
      <alignment horizontal="center" vertical="center" shrinkToFit="1"/>
    </xf>
    <xf numFmtId="0" fontId="12" fillId="0" borderId="17" xfId="0" applyFont="1" applyFill="1" applyBorder="1" applyAlignment="1" applyProtection="1">
      <alignment horizontal="center" vertical="center" shrinkToFit="1"/>
    </xf>
    <xf numFmtId="0" fontId="12" fillId="0" borderId="10" xfId="0" applyFont="1" applyFill="1" applyBorder="1" applyAlignment="1" applyProtection="1">
      <alignment horizontal="centerContinuous" vertical="center" shrinkToFit="1"/>
    </xf>
    <xf numFmtId="0" fontId="12" fillId="0" borderId="3" xfId="0" applyFont="1" applyFill="1" applyBorder="1" applyAlignment="1" applyProtection="1">
      <alignment vertical="center" shrinkToFit="1"/>
    </xf>
    <xf numFmtId="0" fontId="13" fillId="0" borderId="3" xfId="0" applyFont="1" applyFill="1" applyBorder="1" applyAlignment="1" applyProtection="1">
      <alignment vertical="center" shrinkToFit="1"/>
    </xf>
    <xf numFmtId="0" fontId="13" fillId="0" borderId="5" xfId="0" applyFont="1" applyFill="1" applyBorder="1" applyAlignment="1" applyProtection="1">
      <alignment horizontal="left" vertical="center" shrinkToFit="1"/>
    </xf>
    <xf numFmtId="0" fontId="13" fillId="0" borderId="3" xfId="0" applyFont="1" applyFill="1" applyBorder="1" applyAlignment="1" applyProtection="1">
      <alignment horizontal="center" vertical="center" shrinkToFit="1"/>
    </xf>
    <xf numFmtId="0" fontId="13" fillId="0" borderId="3" xfId="0" applyFont="1" applyFill="1" applyBorder="1" applyAlignment="1" applyProtection="1">
      <alignment horizontal="left" vertical="center" shrinkToFit="1"/>
    </xf>
    <xf numFmtId="177" fontId="12" fillId="0" borderId="11" xfId="0" applyNumberFormat="1" applyFont="1" applyFill="1" applyBorder="1" applyAlignment="1" applyProtection="1">
      <alignment horizontal="center" vertical="center" shrinkToFit="1"/>
    </xf>
    <xf numFmtId="0" fontId="13" fillId="0" borderId="11" xfId="0" applyFont="1" applyFill="1" applyBorder="1" applyAlignment="1" applyProtection="1">
      <alignment vertical="center" shrinkToFit="1"/>
    </xf>
    <xf numFmtId="0" fontId="13" fillId="0" borderId="11" xfId="0" applyFont="1" applyFill="1" applyBorder="1" applyAlignment="1" applyProtection="1">
      <alignment horizontal="center" vertical="center" shrinkToFit="1"/>
    </xf>
    <xf numFmtId="0" fontId="21" fillId="0" borderId="0" xfId="0" applyFont="1" applyFill="1" applyAlignment="1" applyProtection="1">
      <alignment vertical="center"/>
    </xf>
    <xf numFmtId="3" fontId="12" fillId="0" borderId="0" xfId="0" applyNumberFormat="1" applyFont="1" applyFill="1" applyAlignment="1" applyProtection="1">
      <alignment vertical="center"/>
    </xf>
    <xf numFmtId="176" fontId="19" fillId="0" borderId="0" xfId="0" applyNumberFormat="1" applyFont="1" applyFill="1" applyAlignment="1" applyProtection="1">
      <alignment vertical="center"/>
    </xf>
    <xf numFmtId="176" fontId="15" fillId="0" borderId="0" xfId="0" applyNumberFormat="1" applyFont="1" applyFill="1" applyProtection="1"/>
    <xf numFmtId="3" fontId="15" fillId="0" borderId="0" xfId="0" applyNumberFormat="1" applyFont="1" applyFill="1" applyAlignment="1" applyProtection="1">
      <alignment horizontal="right"/>
    </xf>
    <xf numFmtId="3" fontId="15" fillId="0" borderId="0" xfId="0" applyNumberFormat="1" applyFont="1" applyFill="1" applyAlignment="1" applyProtection="1">
      <alignment horizontal="center"/>
    </xf>
    <xf numFmtId="176" fontId="23" fillId="0" borderId="1" xfId="0" applyNumberFormat="1" applyFont="1" applyFill="1" applyBorder="1" applyAlignment="1" applyProtection="1">
      <alignment horizontal="centerContinuous" vertical="top"/>
    </xf>
    <xf numFmtId="0" fontId="19" fillId="0" borderId="1" xfId="0" applyFont="1" applyFill="1" applyBorder="1" applyAlignment="1" applyProtection="1">
      <alignment horizontal="centerContinuous" vertical="top"/>
    </xf>
    <xf numFmtId="0" fontId="15" fillId="0" borderId="6" xfId="0" applyFont="1" applyFill="1" applyBorder="1" applyAlignment="1" applyProtection="1">
      <alignment horizontal="centerContinuous" vertical="center"/>
    </xf>
    <xf numFmtId="0" fontId="12" fillId="0" borderId="3" xfId="0" applyFont="1" applyFill="1" applyBorder="1" applyAlignment="1" applyProtection="1">
      <alignment vertical="center"/>
    </xf>
    <xf numFmtId="0" fontId="13" fillId="0" borderId="3" xfId="0" applyFont="1" applyFill="1" applyBorder="1" applyAlignment="1" applyProtection="1">
      <alignment vertical="center"/>
    </xf>
    <xf numFmtId="0" fontId="13" fillId="0" borderId="3" xfId="0" applyFont="1" applyFill="1" applyBorder="1" applyAlignment="1" applyProtection="1">
      <alignment horizontal="left" vertical="center"/>
    </xf>
    <xf numFmtId="0" fontId="13" fillId="0" borderId="0" xfId="0" applyFont="1" applyFill="1" applyAlignment="1" applyProtection="1">
      <alignment horizontal="centerContinuous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176" fontId="13" fillId="0" borderId="11" xfId="0" applyNumberFormat="1" applyFont="1" applyFill="1" applyBorder="1" applyAlignment="1" applyProtection="1">
      <alignment horizontal="center" vertical="center" shrinkToFit="1"/>
    </xf>
    <xf numFmtId="176" fontId="13" fillId="0" borderId="11" xfId="0" applyNumberFormat="1" applyFont="1" applyFill="1" applyBorder="1" applyAlignment="1" applyProtection="1">
      <alignment horizontal="center" vertical="center"/>
    </xf>
    <xf numFmtId="177" fontId="19" fillId="0" borderId="3" xfId="0" applyNumberFormat="1" applyFont="1" applyFill="1" applyBorder="1" applyAlignment="1" applyProtection="1">
      <alignment horizontal="right" vertical="center" shrinkToFit="1"/>
    </xf>
    <xf numFmtId="185" fontId="19" fillId="0" borderId="5" xfId="0" applyNumberFormat="1" applyFont="1" applyFill="1" applyBorder="1" applyAlignment="1" applyProtection="1">
      <alignment horizontal="right" vertical="center"/>
    </xf>
    <xf numFmtId="179" fontId="12" fillId="0" borderId="14" xfId="0" applyNumberFormat="1" applyFont="1" applyFill="1" applyBorder="1" applyAlignment="1" applyProtection="1">
      <alignment horizontal="center" vertical="center"/>
    </xf>
    <xf numFmtId="179" fontId="12" fillId="0" borderId="16" xfId="0" applyNumberFormat="1" applyFont="1" applyFill="1" applyBorder="1" applyAlignment="1" applyProtection="1">
      <alignment horizontal="left" vertical="center"/>
    </xf>
    <xf numFmtId="179" fontId="12" fillId="0" borderId="15" xfId="0" applyNumberFormat="1" applyFont="1" applyFill="1" applyBorder="1" applyAlignment="1" applyProtection="1">
      <alignment horizontal="left" vertical="center"/>
    </xf>
    <xf numFmtId="179" fontId="12" fillId="0" borderId="26" xfId="0" applyNumberFormat="1" applyFont="1" applyFill="1" applyBorder="1" applyAlignment="1" applyProtection="1">
      <alignment horizontal="centerContinuous" vertical="center"/>
    </xf>
    <xf numFmtId="179" fontId="12" fillId="0" borderId="27" xfId="0" applyNumberFormat="1" applyFont="1" applyFill="1" applyBorder="1" applyAlignment="1" applyProtection="1">
      <alignment horizontal="centerContinuous" vertical="center"/>
    </xf>
    <xf numFmtId="179" fontId="12" fillId="0" borderId="0" xfId="0" applyNumberFormat="1" applyFont="1" applyFill="1" applyAlignment="1" applyProtection="1">
      <alignment horizontal="center" vertical="center"/>
    </xf>
    <xf numFmtId="179" fontId="12" fillId="0" borderId="5" xfId="0" applyNumberFormat="1" applyFont="1" applyFill="1" applyBorder="1" applyAlignment="1" applyProtection="1">
      <alignment horizontal="centerContinuous" vertical="center"/>
    </xf>
    <xf numFmtId="179" fontId="12" fillId="0" borderId="3" xfId="0" applyNumberFormat="1" applyFont="1" applyFill="1" applyBorder="1" applyAlignment="1" applyProtection="1">
      <alignment horizontal="centerContinuous" vertical="center"/>
    </xf>
    <xf numFmtId="179" fontId="12" fillId="0" borderId="24" xfId="0" applyNumberFormat="1" applyFont="1" applyFill="1" applyBorder="1" applyAlignment="1" applyProtection="1">
      <alignment vertical="center"/>
    </xf>
    <xf numFmtId="179" fontId="12" fillId="0" borderId="28" xfId="0" applyNumberFormat="1" applyFont="1" applyFill="1" applyBorder="1" applyAlignment="1" applyProtection="1">
      <alignment vertical="center"/>
    </xf>
    <xf numFmtId="179" fontId="12" fillId="0" borderId="4" xfId="0" applyNumberFormat="1" applyFont="1" applyFill="1" applyBorder="1" applyAlignment="1" applyProtection="1">
      <alignment horizontal="centerContinuous" vertical="center"/>
    </xf>
    <xf numFmtId="179" fontId="12" fillId="0" borderId="17" xfId="0" applyNumberFormat="1" applyFont="1" applyFill="1" applyBorder="1" applyAlignment="1" applyProtection="1">
      <alignment horizontal="centerContinuous" vertical="center"/>
    </xf>
    <xf numFmtId="179" fontId="12" fillId="0" borderId="10" xfId="0" applyNumberFormat="1" applyFont="1" applyFill="1" applyBorder="1" applyAlignment="1" applyProtection="1">
      <alignment horizontal="centerContinuous" vertical="center"/>
    </xf>
    <xf numFmtId="179" fontId="12" fillId="0" borderId="0" xfId="0" applyNumberFormat="1" applyFont="1" applyFill="1" applyAlignment="1" applyProtection="1">
      <alignment horizontal="centerContinuous" vertical="center"/>
    </xf>
    <xf numFmtId="179" fontId="12" fillId="0" borderId="5" xfId="0" applyNumberFormat="1" applyFont="1" applyFill="1" applyBorder="1" applyAlignment="1" applyProtection="1">
      <alignment horizontal="right" vertical="center"/>
    </xf>
    <xf numFmtId="179" fontId="12" fillId="0" borderId="4" xfId="0" applyNumberFormat="1" applyFont="1" applyFill="1" applyBorder="1" applyAlignment="1" applyProtection="1">
      <alignment horizontal="center" vertical="center" shrinkToFit="1"/>
    </xf>
    <xf numFmtId="179" fontId="12" fillId="0" borderId="5" xfId="0" applyNumberFormat="1" applyFont="1" applyFill="1" applyBorder="1" applyAlignment="1" applyProtection="1">
      <alignment horizontal="centerContinuous" vertical="center" shrinkToFit="1"/>
    </xf>
    <xf numFmtId="3" fontId="13" fillId="0" borderId="0" xfId="0" applyNumberFormat="1" applyFont="1" applyFill="1" applyProtection="1"/>
    <xf numFmtId="3" fontId="13" fillId="0" borderId="0" xfId="0" applyNumberFormat="1" applyFont="1" applyFill="1" applyAlignment="1" applyProtection="1">
      <alignment horizontal="left"/>
    </xf>
    <xf numFmtId="3" fontId="13" fillId="0" borderId="0" xfId="0" applyNumberFormat="1" applyFont="1" applyFill="1" applyAlignment="1" applyProtection="1">
      <alignment horizontal="center"/>
    </xf>
    <xf numFmtId="3" fontId="13" fillId="0" borderId="0" xfId="0" applyNumberFormat="1" applyFont="1" applyFill="1" applyAlignment="1" applyProtection="1">
      <alignment horizontal="right"/>
    </xf>
    <xf numFmtId="183" fontId="18" fillId="0" borderId="0" xfId="0" applyNumberFormat="1" applyFont="1" applyFill="1" applyAlignment="1" applyProtection="1">
      <alignment horizontal="left"/>
    </xf>
    <xf numFmtId="177" fontId="13" fillId="0" borderId="0" xfId="0" applyNumberFormat="1" applyFont="1" applyFill="1" applyAlignment="1" applyProtection="1">
      <alignment horizontal="right"/>
    </xf>
    <xf numFmtId="177" fontId="15" fillId="0" borderId="0" xfId="0" applyNumberFormat="1" applyFont="1" applyFill="1" applyProtection="1"/>
    <xf numFmtId="177" fontId="21" fillId="0" borderId="0" xfId="0" applyNumberFormat="1" applyFont="1" applyFill="1" applyAlignment="1" applyProtection="1">
      <alignment horizontal="center"/>
    </xf>
    <xf numFmtId="177" fontId="12" fillId="0" borderId="4" xfId="0" applyNumberFormat="1" applyFont="1" applyFill="1" applyBorder="1" applyAlignment="1" applyProtection="1">
      <alignment horizontal="centerContinuous" vertical="center"/>
    </xf>
    <xf numFmtId="186" fontId="12" fillId="0" borderId="0" xfId="0" applyNumberFormat="1" applyFont="1" applyFill="1" applyAlignment="1" applyProtection="1">
      <alignment horizontal="right" vertical="center"/>
    </xf>
    <xf numFmtId="49" fontId="19" fillId="0" borderId="5" xfId="0" applyNumberFormat="1" applyFont="1" applyFill="1" applyBorder="1" applyAlignment="1" applyProtection="1">
      <alignment horizontal="center" vertical="center"/>
    </xf>
    <xf numFmtId="177" fontId="12" fillId="0" borderId="0" xfId="0" applyNumberFormat="1" applyFont="1" applyFill="1" applyAlignment="1" applyProtection="1">
      <alignment horizontal="center"/>
    </xf>
    <xf numFmtId="0" fontId="12" fillId="0" borderId="0" xfId="0" applyFont="1" applyFill="1" applyAlignment="1" applyProtection="1">
      <alignment horizontal="center" vertical="center"/>
    </xf>
    <xf numFmtId="181" fontId="12" fillId="0" borderId="5" xfId="0" applyNumberFormat="1" applyFont="1" applyFill="1" applyBorder="1" applyAlignment="1" applyProtection="1">
      <alignment horizontal="centerContinuous" vertical="center"/>
    </xf>
    <xf numFmtId="181" fontId="12" fillId="0" borderId="3" xfId="0" applyNumberFormat="1" applyFont="1" applyFill="1" applyBorder="1" applyAlignment="1" applyProtection="1">
      <alignment horizontal="centerContinuous" vertical="center"/>
    </xf>
    <xf numFmtId="38" fontId="12" fillId="0" borderId="4" xfId="0" applyNumberFormat="1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Continuous" vertical="center" shrinkToFit="1"/>
    </xf>
    <xf numFmtId="187" fontId="12" fillId="0" borderId="19" xfId="0" applyNumberFormat="1" applyFont="1" applyFill="1" applyBorder="1" applyAlignment="1" applyProtection="1">
      <alignment horizontal="center" vertical="center"/>
    </xf>
    <xf numFmtId="188" fontId="12" fillId="0" borderId="19" xfId="0" applyNumberFormat="1" applyFont="1" applyFill="1" applyBorder="1" applyAlignment="1" applyProtection="1">
      <alignment horizontal="center" vertical="center"/>
    </xf>
    <xf numFmtId="41" fontId="12" fillId="0" borderId="19" xfId="0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Fill="1" applyBorder="1" applyAlignment="1" applyProtection="1">
      <alignment horizontal="center" vertical="center"/>
    </xf>
    <xf numFmtId="188" fontId="19" fillId="0" borderId="19" xfId="0" applyNumberFormat="1" applyFont="1" applyFill="1" applyBorder="1" applyAlignment="1" applyProtection="1">
      <alignment horizontal="right" vertical="center"/>
      <protection locked="0"/>
    </xf>
    <xf numFmtId="37" fontId="19" fillId="0" borderId="19" xfId="0" applyNumberFormat="1" applyFont="1" applyFill="1" applyBorder="1" applyAlignment="1" applyProtection="1">
      <alignment horizontal="right" vertical="center" wrapText="1"/>
    </xf>
    <xf numFmtId="188" fontId="19" fillId="0" borderId="19" xfId="0" applyNumberFormat="1" applyFont="1" applyFill="1" applyBorder="1" applyAlignment="1" applyProtection="1">
      <alignment horizontal="right" vertical="center"/>
    </xf>
    <xf numFmtId="0" fontId="19" fillId="0" borderId="19" xfId="0" applyFont="1" applyFill="1" applyBorder="1" applyAlignment="1" applyProtection="1">
      <alignment horizontal="center" vertical="center"/>
    </xf>
    <xf numFmtId="188" fontId="19" fillId="0" borderId="19" xfId="0" applyNumberFormat="1" applyFont="1" applyFill="1" applyBorder="1" applyAlignment="1" applyProtection="1">
      <alignment horizontal="center" vertical="center"/>
    </xf>
    <xf numFmtId="188" fontId="23" fillId="0" borderId="6" xfId="0" applyNumberFormat="1" applyFont="1" applyFill="1" applyBorder="1" applyAlignment="1" applyProtection="1">
      <alignment horizontal="center" vertical="center"/>
    </xf>
    <xf numFmtId="187" fontId="12" fillId="0" borderId="0" xfId="0" applyNumberFormat="1" applyFont="1" applyFill="1" applyAlignment="1" applyProtection="1">
      <alignment horizontal="center" vertical="center"/>
    </xf>
    <xf numFmtId="188" fontId="12" fillId="0" borderId="0" xfId="0" applyNumberFormat="1" applyFont="1" applyFill="1" applyAlignment="1" applyProtection="1">
      <alignment horizontal="center" vertical="center"/>
    </xf>
    <xf numFmtId="41" fontId="12" fillId="0" borderId="0" xfId="0" applyNumberFormat="1" applyFont="1" applyFill="1" applyAlignment="1" applyProtection="1">
      <alignment horizontal="center" vertical="center" wrapText="1"/>
    </xf>
    <xf numFmtId="3" fontId="13" fillId="0" borderId="0" xfId="0" applyNumberFormat="1" applyFont="1" applyFill="1" applyAlignment="1" applyProtection="1">
      <alignment horizontal="center" vertical="center"/>
    </xf>
    <xf numFmtId="188" fontId="19" fillId="0" borderId="0" xfId="0" applyNumberFormat="1" applyFont="1" applyFill="1" applyAlignment="1" applyProtection="1">
      <alignment horizontal="right" vertical="center"/>
      <protection locked="0"/>
    </xf>
    <xf numFmtId="37" fontId="19" fillId="0" borderId="0" xfId="0" applyNumberFormat="1" applyFont="1" applyFill="1" applyAlignment="1" applyProtection="1">
      <alignment horizontal="right" vertical="center" wrapText="1"/>
    </xf>
    <xf numFmtId="188" fontId="19" fillId="0" borderId="0" xfId="0" applyNumberFormat="1" applyFont="1" applyFill="1" applyAlignment="1" applyProtection="1">
      <alignment horizontal="right" vertical="center"/>
    </xf>
    <xf numFmtId="188" fontId="19" fillId="0" borderId="0" xfId="0" applyNumberFormat="1" applyFont="1" applyFill="1" applyAlignment="1" applyProtection="1">
      <alignment horizontal="center" vertical="center"/>
    </xf>
    <xf numFmtId="184" fontId="12" fillId="0" borderId="5" xfId="0" applyNumberFormat="1" applyFont="1" applyFill="1" applyBorder="1" applyAlignment="1" applyProtection="1">
      <alignment horizontal="right" vertical="center"/>
    </xf>
    <xf numFmtId="178" fontId="19" fillId="0" borderId="5" xfId="0" applyNumberFormat="1" applyFont="1" applyFill="1" applyBorder="1" applyAlignment="1" applyProtection="1">
      <alignment horizontal="right" vertical="center"/>
    </xf>
    <xf numFmtId="185" fontId="19" fillId="0" borderId="0" xfId="0" applyNumberFormat="1" applyFont="1" applyFill="1" applyAlignment="1" applyProtection="1">
      <alignment horizontal="right" vertical="center"/>
    </xf>
    <xf numFmtId="0" fontId="13" fillId="0" borderId="3" xfId="0" applyFont="1" applyFill="1" applyBorder="1" applyAlignment="1" applyProtection="1">
      <alignment horizontal="center" vertical="center"/>
    </xf>
    <xf numFmtId="0" fontId="12" fillId="0" borderId="22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 wrapText="1"/>
    </xf>
    <xf numFmtId="179" fontId="14" fillId="0" borderId="0" xfId="0" applyNumberFormat="1" applyFont="1" applyFill="1" applyAlignment="1" applyProtection="1">
      <alignment horizontal="center"/>
    </xf>
    <xf numFmtId="179" fontId="12" fillId="0" borderId="5" xfId="0" applyNumberFormat="1" applyFont="1" applyFill="1" applyBorder="1" applyAlignment="1" applyProtection="1">
      <alignment horizontal="center" vertical="center"/>
    </xf>
    <xf numFmtId="179" fontId="12" fillId="0" borderId="3" xfId="0" applyNumberFormat="1" applyFont="1" applyFill="1" applyBorder="1" applyAlignment="1" applyProtection="1">
      <alignment horizontal="center" vertical="center"/>
    </xf>
    <xf numFmtId="179" fontId="12" fillId="0" borderId="4" xfId="0" applyNumberFormat="1" applyFont="1" applyFill="1" applyBorder="1" applyAlignment="1" applyProtection="1">
      <alignment horizontal="center" vertical="center"/>
    </xf>
    <xf numFmtId="179" fontId="12" fillId="0" borderId="17" xfId="0" applyNumberFormat="1" applyFont="1" applyFill="1" applyBorder="1" applyAlignment="1" applyProtection="1">
      <alignment horizontal="center" vertical="center"/>
    </xf>
    <xf numFmtId="179" fontId="12" fillId="0" borderId="5" xfId="0" applyNumberFormat="1" applyFont="1" applyFill="1" applyBorder="1" applyAlignment="1" applyProtection="1">
      <alignment horizontal="center" vertical="center" shrinkToFit="1"/>
    </xf>
    <xf numFmtId="179" fontId="12" fillId="0" borderId="3" xfId="0" applyNumberFormat="1" applyFont="1" applyFill="1" applyBorder="1" applyAlignment="1" applyProtection="1">
      <alignment horizontal="center" vertical="center" shrinkToFit="1"/>
    </xf>
    <xf numFmtId="0" fontId="19" fillId="0" borderId="29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 wrapText="1"/>
    </xf>
    <xf numFmtId="177" fontId="19" fillId="0" borderId="3" xfId="0" applyNumberFormat="1" applyFont="1" applyFill="1" applyBorder="1" applyAlignment="1" applyProtection="1">
      <alignment horizontal="center" vertical="center"/>
    </xf>
    <xf numFmtId="177" fontId="19" fillId="0" borderId="11" xfId="0" applyNumberFormat="1" applyFont="1" applyFill="1" applyBorder="1" applyAlignment="1" applyProtection="1">
      <alignment horizontal="center" vertical="center"/>
    </xf>
    <xf numFmtId="179" fontId="12" fillId="0" borderId="16" xfId="0" applyNumberFormat="1" applyFont="1" applyFill="1" applyBorder="1" applyAlignment="1" applyProtection="1">
      <alignment horizontal="center" vertical="center"/>
    </xf>
    <xf numFmtId="179" fontId="12" fillId="0" borderId="10" xfId="0" applyNumberFormat="1" applyFont="1" applyFill="1" applyBorder="1" applyAlignment="1" applyProtection="1">
      <alignment horizontal="center" vertical="center" shrinkToFit="1"/>
    </xf>
    <xf numFmtId="179" fontId="12" fillId="0" borderId="17" xfId="0" applyNumberFormat="1" applyFont="1" applyFill="1" applyBorder="1" applyAlignment="1" applyProtection="1">
      <alignment horizontal="center" vertical="center" shrinkToFit="1"/>
    </xf>
    <xf numFmtId="181" fontId="12" fillId="0" borderId="3" xfId="0" applyNumberFormat="1" applyFont="1" applyFill="1" applyBorder="1" applyAlignment="1" applyProtection="1">
      <alignment horizontal="center" vertical="center" shrinkToFit="1"/>
    </xf>
    <xf numFmtId="38" fontId="12" fillId="0" borderId="5" xfId="0" applyNumberFormat="1" applyFont="1" applyFill="1" applyBorder="1" applyAlignment="1" applyProtection="1">
      <alignment horizontal="center" vertical="center" shrinkToFit="1"/>
    </xf>
    <xf numFmtId="0" fontId="19" fillId="0" borderId="23" xfId="0" applyFont="1" applyFill="1" applyBorder="1" applyAlignment="1" applyProtection="1">
      <alignment horizontal="center" vertical="center" wrapText="1" shrinkToFit="1"/>
    </xf>
    <xf numFmtId="0" fontId="23" fillId="0" borderId="1" xfId="0" applyFont="1" applyFill="1" applyBorder="1" applyAlignment="1" applyProtection="1">
      <alignment horizontal="centerContinuous" vertical="top"/>
    </xf>
    <xf numFmtId="0" fontId="19" fillId="0" borderId="28" xfId="0" applyFont="1" applyFill="1" applyBorder="1" applyAlignment="1" applyProtection="1">
      <alignment horizontal="centerContinuous" vertical="center" shrinkToFit="1"/>
    </xf>
    <xf numFmtId="0" fontId="19" fillId="0" borderId="4" xfId="0" applyFont="1" applyFill="1" applyBorder="1" applyAlignment="1" applyProtection="1">
      <alignment vertical="center" shrinkToFit="1"/>
    </xf>
    <xf numFmtId="0" fontId="19" fillId="0" borderId="6" xfId="0" applyFont="1" applyFill="1" applyBorder="1" applyAlignment="1" applyProtection="1">
      <alignment horizontal="center" vertical="center" wrapText="1"/>
    </xf>
    <xf numFmtId="1" fontId="19" fillId="0" borderId="3" xfId="0" applyNumberFormat="1" applyFont="1" applyFill="1" applyBorder="1" applyAlignment="1" applyProtection="1">
      <alignment horizontal="center" vertical="center"/>
    </xf>
    <xf numFmtId="176" fontId="14" fillId="0" borderId="0" xfId="0" applyNumberFormat="1" applyFont="1" applyFill="1" applyAlignment="1" applyProtection="1">
      <alignment horizontal="centerContinuous" vertical="top"/>
    </xf>
    <xf numFmtId="0" fontId="19" fillId="0" borderId="10" xfId="0" applyFont="1" applyFill="1" applyBorder="1" applyAlignment="1" applyProtection="1">
      <alignment horizontal="centerContinuous" vertical="center"/>
    </xf>
    <xf numFmtId="177" fontId="19" fillId="0" borderId="2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top"/>
    </xf>
    <xf numFmtId="0" fontId="23" fillId="0" borderId="0" xfId="0" applyFont="1" applyFill="1" applyAlignment="1" applyProtection="1">
      <alignment vertical="center" shrinkToFit="1"/>
    </xf>
    <xf numFmtId="0" fontId="19" fillId="0" borderId="0" xfId="0" applyFont="1" applyFill="1" applyAlignment="1" applyProtection="1">
      <alignment horizontal="right"/>
    </xf>
    <xf numFmtId="0" fontId="14" fillId="0" borderId="0" xfId="0" applyFont="1" applyFill="1" applyAlignment="1" applyProtection="1">
      <alignment horizontal="center" vertical="top" shrinkToFit="1"/>
    </xf>
    <xf numFmtId="0" fontId="12" fillId="0" borderId="9" xfId="0" applyFont="1" applyFill="1" applyBorder="1" applyAlignment="1" applyProtection="1">
      <alignment horizontal="center" vertical="center" shrinkToFit="1"/>
    </xf>
    <xf numFmtId="177" fontId="19" fillId="0" borderId="5" xfId="0" applyNumberFormat="1" applyFont="1" applyFill="1" applyBorder="1" applyAlignment="1" applyProtection="1">
      <alignment vertical="center" shrinkToFit="1"/>
    </xf>
    <xf numFmtId="177" fontId="19" fillId="0" borderId="0" xfId="0" applyNumberFormat="1" applyFont="1" applyFill="1" applyAlignment="1" applyProtection="1">
      <alignment vertical="center" shrinkToFit="1"/>
    </xf>
    <xf numFmtId="177" fontId="23" fillId="0" borderId="2" xfId="0" applyNumberFormat="1" applyFont="1" applyFill="1" applyBorder="1" applyAlignment="1" applyProtection="1">
      <alignment horizontal="right" vertical="center"/>
    </xf>
    <xf numFmtId="177" fontId="19" fillId="0" borderId="11" xfId="0" applyNumberFormat="1" applyFont="1" applyFill="1" applyBorder="1" applyAlignment="1" applyProtection="1">
      <alignment horizontal="right" vertical="center"/>
    </xf>
    <xf numFmtId="0" fontId="23" fillId="0" borderId="6" xfId="0" applyFont="1" applyFill="1" applyBorder="1" applyAlignment="1" applyProtection="1">
      <alignment horizontal="center" vertical="center" shrinkToFit="1"/>
    </xf>
    <xf numFmtId="37" fontId="13" fillId="0" borderId="0" xfId="0" applyNumberFormat="1" applyFont="1" applyFill="1" applyAlignment="1" applyProtection="1">
      <alignment horizontal="left"/>
    </xf>
    <xf numFmtId="0" fontId="13" fillId="0" borderId="0" xfId="0" applyFont="1" applyFill="1" applyAlignment="1" applyProtection="1">
      <alignment horizontal="right" vertical="top"/>
    </xf>
    <xf numFmtId="177" fontId="30" fillId="0" borderId="0" xfId="0" applyNumberFormat="1" applyFont="1" applyFill="1" applyAlignment="1" applyProtection="1">
      <alignment horizontal="left" vertical="top"/>
    </xf>
    <xf numFmtId="178" fontId="30" fillId="0" borderId="0" xfId="0" applyNumberFormat="1" applyFont="1" applyFill="1" applyAlignment="1" applyProtection="1">
      <alignment horizontal="right" vertical="top"/>
    </xf>
    <xf numFmtId="178" fontId="30" fillId="0" borderId="0" xfId="0" applyNumberFormat="1" applyFont="1" applyFill="1" applyAlignment="1" applyProtection="1">
      <alignment horizontal="left" vertical="top"/>
    </xf>
    <xf numFmtId="0" fontId="30" fillId="0" borderId="0" xfId="0" applyFont="1" applyFill="1" applyAlignment="1" applyProtection="1">
      <alignment vertical="top"/>
    </xf>
    <xf numFmtId="0" fontId="30" fillId="0" borderId="0" xfId="0" applyFont="1" applyFill="1" applyAlignment="1" applyProtection="1">
      <alignment horizontal="right"/>
    </xf>
    <xf numFmtId="178" fontId="30" fillId="0" borderId="0" xfId="0" applyNumberFormat="1" applyFont="1" applyFill="1" applyAlignment="1" applyProtection="1">
      <alignment vertical="top"/>
    </xf>
    <xf numFmtId="176" fontId="13" fillId="0" borderId="0" xfId="0" applyNumberFormat="1" applyFont="1" applyFill="1" applyAlignment="1" applyProtection="1">
      <alignment horizontal="left"/>
    </xf>
    <xf numFmtId="177" fontId="19" fillId="0" borderId="6" xfId="0" applyNumberFormat="1" applyFont="1" applyFill="1" applyBorder="1" applyAlignment="1" applyProtection="1">
      <alignment horizontal="right" vertical="center" shrinkToFit="1"/>
    </xf>
    <xf numFmtId="0" fontId="12" fillId="2" borderId="3" xfId="0" applyFont="1" applyFill="1" applyBorder="1" applyAlignment="1" applyProtection="1">
      <alignment horizontal="centerContinuous" vertical="center"/>
    </xf>
    <xf numFmtId="0" fontId="13" fillId="2" borderId="3" xfId="0" applyFont="1" applyFill="1" applyBorder="1" applyAlignment="1" applyProtection="1">
      <alignment horizontal="centerContinuous" vertical="center"/>
    </xf>
    <xf numFmtId="0" fontId="13" fillId="2" borderId="11" xfId="0" applyFont="1" applyFill="1" applyBorder="1" applyAlignment="1" applyProtection="1">
      <alignment horizontal="center" vertical="center"/>
    </xf>
    <xf numFmtId="177" fontId="12" fillId="0" borderId="14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horizontal="left" vertical="top"/>
    </xf>
    <xf numFmtId="177" fontId="13" fillId="0" borderId="0" xfId="0" applyNumberFormat="1" applyFont="1" applyFill="1" applyAlignment="1" applyProtection="1">
      <alignment horizontal="left" vertical="top"/>
    </xf>
    <xf numFmtId="188" fontId="13" fillId="0" borderId="0" xfId="0" applyNumberFormat="1" applyFont="1" applyFill="1" applyAlignment="1" applyProtection="1">
      <alignment horizontal="right" vertical="top"/>
    </xf>
    <xf numFmtId="188" fontId="13" fillId="0" borderId="0" xfId="0" applyNumberFormat="1" applyFont="1" applyFill="1" applyAlignment="1" applyProtection="1">
      <alignment horizontal="right" vertical="center"/>
    </xf>
    <xf numFmtId="3" fontId="13" fillId="0" borderId="0" xfId="0" applyNumberFormat="1" applyFont="1" applyFill="1" applyAlignment="1" applyProtection="1">
      <alignment horizontal="right" vertical="center"/>
    </xf>
    <xf numFmtId="0" fontId="13" fillId="0" borderId="0" xfId="0" applyFont="1" applyFill="1" applyAlignment="1" applyProtection="1">
      <alignment horizontal="right" vertical="center"/>
    </xf>
    <xf numFmtId="189" fontId="19" fillId="0" borderId="0" xfId="0" applyNumberFormat="1" applyFont="1" applyFill="1" applyProtection="1"/>
    <xf numFmtId="177" fontId="19" fillId="0" borderId="0" xfId="0" applyNumberFormat="1" applyFont="1" applyFill="1" applyAlignment="1" applyProtection="1">
      <alignment vertical="center"/>
    </xf>
    <xf numFmtId="0" fontId="23" fillId="0" borderId="7" xfId="0" applyFont="1" applyFill="1" applyBorder="1" applyAlignment="1" applyProtection="1">
      <alignment horizontal="center" vertical="center"/>
    </xf>
    <xf numFmtId="179" fontId="12" fillId="0" borderId="16" xfId="0" applyNumberFormat="1" applyFont="1" applyFill="1" applyBorder="1" applyAlignment="1" applyProtection="1">
      <alignment horizontal="right" vertical="center"/>
    </xf>
    <xf numFmtId="177" fontId="12" fillId="0" borderId="5" xfId="0" applyNumberFormat="1" applyFont="1" applyFill="1" applyBorder="1" applyAlignment="1" applyProtection="1">
      <alignment horizontal="right" vertical="center"/>
    </xf>
    <xf numFmtId="181" fontId="12" fillId="0" borderId="7" xfId="0" applyNumberFormat="1" applyFont="1" applyFill="1" applyBorder="1" applyAlignment="1" applyProtection="1">
      <alignment horizontal="center" vertical="center" shrinkToFit="1"/>
    </xf>
    <xf numFmtId="0" fontId="21" fillId="0" borderId="7" xfId="0" applyFont="1" applyFill="1" applyBorder="1" applyAlignment="1" applyProtection="1">
      <alignment horizontal="center" vertical="center"/>
    </xf>
    <xf numFmtId="41" fontId="21" fillId="0" borderId="6" xfId="0" applyNumberFormat="1" applyFont="1" applyFill="1" applyBorder="1" applyAlignment="1" applyProtection="1">
      <alignment horizontal="center" vertical="center" wrapText="1"/>
    </xf>
    <xf numFmtId="187" fontId="21" fillId="0" borderId="6" xfId="0" applyNumberFormat="1" applyFont="1" applyFill="1" applyBorder="1" applyAlignment="1" applyProtection="1">
      <alignment horizontal="center" vertical="center"/>
    </xf>
    <xf numFmtId="188" fontId="21" fillId="0" borderId="6" xfId="0" applyNumberFormat="1" applyFont="1" applyFill="1" applyBorder="1" applyAlignment="1" applyProtection="1">
      <alignment horizontal="center" vertical="center"/>
    </xf>
    <xf numFmtId="3" fontId="18" fillId="0" borderId="6" xfId="0" applyNumberFormat="1" applyFont="1" applyFill="1" applyBorder="1" applyAlignment="1" applyProtection="1">
      <alignment horizontal="center" vertical="center"/>
    </xf>
    <xf numFmtId="0" fontId="21" fillId="0" borderId="6" xfId="0" applyFont="1" applyFill="1" applyBorder="1" applyAlignment="1" applyProtection="1">
      <alignment horizontal="center" vertical="center"/>
    </xf>
    <xf numFmtId="41" fontId="12" fillId="0" borderId="0" xfId="0" applyNumberFormat="1" applyFont="1" applyFill="1" applyAlignment="1" applyProtection="1">
      <alignment horizontal="right" vertical="center"/>
      <protection locked="0"/>
    </xf>
    <xf numFmtId="41" fontId="12" fillId="0" borderId="0" xfId="0" applyNumberFormat="1" applyFont="1" applyFill="1" applyAlignment="1" applyProtection="1">
      <alignment horizontal="right" vertical="center"/>
    </xf>
    <xf numFmtId="41" fontId="12" fillId="0" borderId="0" xfId="0" applyNumberFormat="1" applyFont="1" applyFill="1" applyAlignment="1" applyProtection="1">
      <alignment vertical="center"/>
    </xf>
    <xf numFmtId="0" fontId="23" fillId="0" borderId="6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 vertical="center" shrinkToFit="1"/>
    </xf>
    <xf numFmtId="0" fontId="12" fillId="0" borderId="15" xfId="0" applyFont="1" applyFill="1" applyBorder="1" applyAlignment="1" applyProtection="1">
      <alignment horizontal="center" vertical="center"/>
    </xf>
    <xf numFmtId="0" fontId="19" fillId="0" borderId="10" xfId="0" applyFont="1" applyFill="1" applyBorder="1" applyAlignment="1" applyProtection="1">
      <alignment horizontal="center" vertical="center"/>
    </xf>
    <xf numFmtId="0" fontId="21" fillId="0" borderId="6" xfId="0" applyFont="1" applyFill="1" applyBorder="1" applyProtection="1"/>
    <xf numFmtId="0" fontId="12" fillId="0" borderId="2" xfId="0" applyFont="1" applyFill="1" applyBorder="1" applyAlignment="1" applyProtection="1">
      <alignment horizontal="centerContinuous" vertical="center" shrinkToFit="1"/>
    </xf>
    <xf numFmtId="0" fontId="15" fillId="0" borderId="4" xfId="0" applyFont="1" applyFill="1" applyBorder="1" applyProtection="1"/>
    <xf numFmtId="177" fontId="12" fillId="0" borderId="7" xfId="0" applyNumberFormat="1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centerContinuous" vertical="center"/>
    </xf>
    <xf numFmtId="177" fontId="12" fillId="0" borderId="4" xfId="0" applyNumberFormat="1" applyFont="1" applyFill="1" applyBorder="1" applyAlignment="1" applyProtection="1">
      <alignment horizontal="center" vertical="center" shrinkToFit="1"/>
    </xf>
    <xf numFmtId="177" fontId="12" fillId="0" borderId="7" xfId="0" applyNumberFormat="1" applyFont="1" applyFill="1" applyBorder="1" applyAlignment="1" applyProtection="1">
      <alignment horizontal="center" vertical="center" shrinkToFit="1"/>
    </xf>
    <xf numFmtId="0" fontId="12" fillId="0" borderId="3" xfId="0" applyFont="1" applyFill="1" applyBorder="1" applyAlignment="1" applyProtection="1">
      <alignment horizontal="right" vertical="center"/>
    </xf>
    <xf numFmtId="0" fontId="23" fillId="0" borderId="6" xfId="0" applyFont="1" applyFill="1" applyBorder="1" applyAlignment="1" applyProtection="1">
      <alignment horizontal="right" vertical="center"/>
    </xf>
    <xf numFmtId="177" fontId="19" fillId="0" borderId="3" xfId="0" applyNumberFormat="1" applyFont="1" applyFill="1" applyBorder="1" applyAlignment="1" applyProtection="1">
      <alignment horizontal="centerContinuous" vertical="center"/>
    </xf>
    <xf numFmtId="177" fontId="12" fillId="0" borderId="11" xfId="0" applyNumberFormat="1" applyFont="1" applyFill="1" applyBorder="1" applyAlignment="1" applyProtection="1">
      <alignment horizontal="centerContinuous" vertical="center"/>
    </xf>
    <xf numFmtId="0" fontId="19" fillId="0" borderId="17" xfId="0" applyFont="1" applyFill="1" applyBorder="1" applyAlignment="1" applyProtection="1">
      <alignment horizontal="center" vertical="center"/>
    </xf>
    <xf numFmtId="0" fontId="19" fillId="0" borderId="22" xfId="0" applyFont="1" applyFill="1" applyBorder="1" applyAlignment="1" applyProtection="1">
      <alignment vertical="center"/>
    </xf>
    <xf numFmtId="0" fontId="23" fillId="0" borderId="6" xfId="0" applyFont="1" applyFill="1" applyBorder="1" applyAlignment="1" applyProtection="1">
      <alignment vertical="center"/>
    </xf>
    <xf numFmtId="0" fontId="21" fillId="0" borderId="11" xfId="0" applyFont="1" applyFill="1" applyBorder="1" applyAlignment="1" applyProtection="1">
      <alignment horizontal="center" vertical="center"/>
    </xf>
    <xf numFmtId="184" fontId="21" fillId="0" borderId="2" xfId="0" applyNumberFormat="1" applyFont="1" applyFill="1" applyBorder="1" applyAlignment="1" applyProtection="1">
      <alignment horizontal="right" vertical="center"/>
    </xf>
    <xf numFmtId="184" fontId="21" fillId="0" borderId="6" xfId="0" applyNumberFormat="1" applyFont="1" applyFill="1" applyBorder="1" applyAlignment="1" applyProtection="1">
      <alignment horizontal="right" vertical="center"/>
    </xf>
    <xf numFmtId="0" fontId="21" fillId="0" borderId="2" xfId="0" applyFont="1" applyFill="1" applyBorder="1" applyAlignment="1" applyProtection="1">
      <alignment horizontal="center" vertical="center"/>
    </xf>
    <xf numFmtId="0" fontId="21" fillId="2" borderId="6" xfId="0" applyFont="1" applyFill="1" applyBorder="1" applyProtection="1"/>
    <xf numFmtId="0" fontId="14" fillId="0" borderId="0" xfId="0" applyFont="1" applyFill="1" applyProtection="1"/>
    <xf numFmtId="0" fontId="12" fillId="0" borderId="5" xfId="0" applyFont="1" applyFill="1" applyBorder="1" applyAlignment="1" applyProtection="1">
      <alignment vertical="center" shrinkToFit="1"/>
    </xf>
    <xf numFmtId="0" fontId="12" fillId="0" borderId="17" xfId="0" applyFont="1" applyFill="1" applyBorder="1" applyAlignment="1" applyProtection="1">
      <alignment horizontal="centerContinuous" vertical="center" wrapText="1" shrinkToFit="1"/>
    </xf>
    <xf numFmtId="0" fontId="12" fillId="0" borderId="17" xfId="0" applyFont="1" applyFill="1" applyBorder="1" applyAlignment="1" applyProtection="1">
      <alignment horizontal="centerContinuous" vertical="center" shrinkToFit="1"/>
    </xf>
    <xf numFmtId="0" fontId="12" fillId="0" borderId="2" xfId="0" applyFont="1" applyFill="1" applyBorder="1" applyAlignment="1" applyProtection="1">
      <alignment vertical="center" shrinkToFit="1"/>
    </xf>
    <xf numFmtId="0" fontId="12" fillId="0" borderId="2" xfId="0" applyFont="1" applyFill="1" applyBorder="1" applyAlignment="1" applyProtection="1">
      <alignment horizontal="centerContinuous" vertical="center" wrapText="1" shrinkToFit="1"/>
    </xf>
    <xf numFmtId="190" fontId="12" fillId="0" borderId="6" xfId="0" applyNumberFormat="1" applyFont="1" applyFill="1" applyBorder="1" applyAlignment="1" applyProtection="1">
      <alignment vertical="center"/>
    </xf>
    <xf numFmtId="3" fontId="12" fillId="0" borderId="6" xfId="0" applyNumberFormat="1" applyFont="1" applyFill="1" applyBorder="1" applyAlignment="1" applyProtection="1">
      <alignment horizontal="right" vertical="center"/>
    </xf>
    <xf numFmtId="178" fontId="23" fillId="0" borderId="6" xfId="0" applyNumberFormat="1" applyFont="1" applyFill="1" applyBorder="1" applyAlignment="1" applyProtection="1">
      <alignment horizontal="right" vertical="center"/>
    </xf>
    <xf numFmtId="0" fontId="19" fillId="0" borderId="23" xfId="0" applyFont="1" applyFill="1" applyBorder="1" applyAlignment="1" applyProtection="1">
      <alignment horizontal="center" vertical="center"/>
    </xf>
    <xf numFmtId="1" fontId="23" fillId="0" borderId="11" xfId="0" applyNumberFormat="1" applyFont="1" applyFill="1" applyBorder="1" applyAlignment="1" applyProtection="1">
      <alignment horizontal="center" vertical="center"/>
    </xf>
    <xf numFmtId="177" fontId="23" fillId="0" borderId="2" xfId="0" applyNumberFormat="1" applyFont="1" applyFill="1" applyBorder="1" applyAlignment="1" applyProtection="1">
      <alignment vertical="center" shrinkToFit="1"/>
    </xf>
    <xf numFmtId="177" fontId="23" fillId="0" borderId="6" xfId="0" applyNumberFormat="1" applyFont="1" applyFill="1" applyBorder="1" applyAlignment="1" applyProtection="1">
      <alignment vertical="center" shrinkToFit="1"/>
    </xf>
    <xf numFmtId="0" fontId="12" fillId="0" borderId="13" xfId="0" applyFont="1" applyFill="1" applyBorder="1" applyAlignment="1" applyProtection="1">
      <alignment horizontal="centerContinuous" vertical="center" wrapText="1" shrinkToFit="1"/>
    </xf>
    <xf numFmtId="0" fontId="13" fillId="0" borderId="2" xfId="0" applyFont="1" applyFill="1" applyBorder="1" applyAlignment="1" applyProtection="1">
      <alignment horizontal="center" vertical="center" wrapText="1" shrinkToFit="1"/>
    </xf>
    <xf numFmtId="0" fontId="13" fillId="0" borderId="11" xfId="0" applyFont="1" applyFill="1" applyBorder="1" applyAlignment="1" applyProtection="1">
      <alignment horizontal="centerContinuous" vertical="center" wrapText="1" shrinkToFit="1"/>
    </xf>
    <xf numFmtId="0" fontId="13" fillId="0" borderId="5" xfId="0" applyFont="1" applyFill="1" applyBorder="1" applyAlignment="1" applyProtection="1">
      <alignment horizontal="centerContinuous" vertical="center" shrinkToFit="1"/>
    </xf>
    <xf numFmtId="0" fontId="13" fillId="0" borderId="11" xfId="0" applyFont="1" applyFill="1" applyBorder="1" applyAlignment="1" applyProtection="1">
      <alignment horizontal="center" vertical="center" wrapText="1" shrinkToFit="1"/>
    </xf>
    <xf numFmtId="185" fontId="23" fillId="0" borderId="6" xfId="0" applyNumberFormat="1" applyFont="1" applyFill="1" applyBorder="1" applyAlignment="1" applyProtection="1">
      <alignment horizontal="right" vertical="center"/>
    </xf>
    <xf numFmtId="1" fontId="12" fillId="0" borderId="10" xfId="0" applyNumberFormat="1" applyFont="1" applyFill="1" applyBorder="1" applyProtection="1"/>
    <xf numFmtId="1" fontId="12" fillId="0" borderId="4" xfId="0" applyNumberFormat="1" applyFont="1" applyFill="1" applyBorder="1" applyProtection="1"/>
    <xf numFmtId="1" fontId="12" fillId="0" borderId="7" xfId="0" applyNumberFormat="1" applyFont="1" applyFill="1" applyBorder="1" applyProtection="1"/>
    <xf numFmtId="177" fontId="19" fillId="0" borderId="7" xfId="0" applyNumberFormat="1" applyFont="1" applyFill="1" applyBorder="1" applyAlignment="1" applyProtection="1">
      <alignment horizontal="center" vertical="center" shrinkToFit="1"/>
    </xf>
    <xf numFmtId="0" fontId="19" fillId="0" borderId="30" xfId="0" applyFont="1" applyFill="1" applyBorder="1" applyAlignment="1" applyProtection="1">
      <alignment horizontal="right"/>
    </xf>
    <xf numFmtId="0" fontId="19" fillId="0" borderId="3" xfId="0" applyFont="1" applyFill="1" applyBorder="1" applyAlignment="1" applyProtection="1">
      <alignment horizontal="left" vertical="center" shrinkToFit="1"/>
    </xf>
    <xf numFmtId="1" fontId="19" fillId="0" borderId="4" xfId="0" applyNumberFormat="1" applyFont="1" applyFill="1" applyBorder="1" applyAlignment="1" applyProtection="1">
      <alignment horizontal="center" vertical="center"/>
    </xf>
    <xf numFmtId="1" fontId="23" fillId="0" borderId="7" xfId="0" applyNumberFormat="1" applyFont="1" applyFill="1" applyBorder="1" applyAlignment="1" applyProtection="1">
      <alignment horizontal="center" vertical="center"/>
    </xf>
    <xf numFmtId="0" fontId="19" fillId="0" borderId="9" xfId="0" applyFont="1" applyFill="1" applyBorder="1" applyAlignment="1" applyProtection="1">
      <alignment horizontal="left" vertical="center" shrinkToFit="1"/>
    </xf>
    <xf numFmtId="0" fontId="12" fillId="0" borderId="23" xfId="0" applyFont="1" applyFill="1" applyBorder="1" applyAlignment="1" applyProtection="1">
      <alignment horizontal="center" vertical="center" shrinkToFit="1"/>
    </xf>
    <xf numFmtId="0" fontId="12" fillId="0" borderId="11" xfId="0" applyFont="1" applyFill="1" applyBorder="1" applyAlignment="1" applyProtection="1">
      <alignment horizontal="center" vertical="center" shrinkToFit="1"/>
    </xf>
    <xf numFmtId="0" fontId="12" fillId="0" borderId="3" xfId="0" applyFont="1" applyFill="1" applyBorder="1" applyAlignment="1" applyProtection="1">
      <alignment horizontal="center" vertical="center" shrinkToFit="1"/>
    </xf>
    <xf numFmtId="41" fontId="21" fillId="0" borderId="6" xfId="0" applyNumberFormat="1" applyFont="1" applyFill="1" applyBorder="1" applyAlignment="1" applyProtection="1">
      <alignment horizontal="right" vertical="center"/>
      <protection locked="0"/>
    </xf>
    <xf numFmtId="41" fontId="21" fillId="0" borderId="6" xfId="0" applyNumberFormat="1" applyFont="1" applyFill="1" applyBorder="1" applyAlignment="1" applyProtection="1">
      <alignment horizontal="right" vertical="center"/>
    </xf>
    <xf numFmtId="41" fontId="21" fillId="0" borderId="6" xfId="0" applyNumberFormat="1" applyFont="1" applyFill="1" applyBorder="1" applyAlignment="1" applyProtection="1">
      <alignment vertical="center"/>
    </xf>
    <xf numFmtId="177" fontId="12" fillId="0" borderId="15" xfId="0" applyNumberFormat="1" applyFont="1" applyFill="1" applyBorder="1" applyAlignment="1" applyProtection="1">
      <alignment horizontal="center" vertical="center"/>
    </xf>
    <xf numFmtId="1" fontId="19" fillId="3" borderId="0" xfId="0" applyNumberFormat="1" applyFont="1" applyFill="1" applyAlignment="1" applyProtection="1">
      <alignment shrinkToFit="1"/>
    </xf>
    <xf numFmtId="1" fontId="19" fillId="3" borderId="6" xfId="0" applyNumberFormat="1" applyFont="1" applyFill="1" applyBorder="1" applyAlignment="1" applyProtection="1">
      <alignment shrinkToFit="1"/>
    </xf>
    <xf numFmtId="186" fontId="21" fillId="0" borderId="6" xfId="0" applyNumberFormat="1" applyFont="1" applyFill="1" applyBorder="1" applyAlignment="1" applyProtection="1">
      <alignment horizontal="right" vertical="center"/>
    </xf>
    <xf numFmtId="186" fontId="21" fillId="0" borderId="6" xfId="0" applyNumberFormat="1" applyFont="1" applyFill="1" applyBorder="1" applyAlignment="1" applyProtection="1">
      <alignment vertical="center"/>
    </xf>
    <xf numFmtId="191" fontId="21" fillId="0" borderId="6" xfId="0" applyNumberFormat="1" applyFont="1" applyFill="1" applyBorder="1" applyAlignment="1" applyProtection="1">
      <alignment horizontal="right" vertical="center"/>
    </xf>
    <xf numFmtId="186" fontId="21" fillId="0" borderId="11" xfId="0" applyNumberFormat="1" applyFont="1" applyFill="1" applyBorder="1" applyAlignment="1" applyProtection="1">
      <alignment horizontal="right" vertical="center"/>
    </xf>
    <xf numFmtId="0" fontId="12" fillId="0" borderId="23" xfId="0" applyFont="1" applyFill="1" applyBorder="1" applyAlignment="1" applyProtection="1">
      <alignment horizontal="center" vertical="center" wrapText="1"/>
    </xf>
    <xf numFmtId="186" fontId="12" fillId="0" borderId="17" xfId="0" applyNumberFormat="1" applyFont="1" applyFill="1" applyBorder="1" applyAlignment="1" applyProtection="1">
      <alignment horizontal="right" vertical="center"/>
    </xf>
    <xf numFmtId="186" fontId="12" fillId="0" borderId="19" xfId="0" applyNumberFormat="1" applyFont="1" applyFill="1" applyBorder="1" applyAlignment="1" applyProtection="1">
      <alignment horizontal="right" vertical="center"/>
    </xf>
    <xf numFmtId="186" fontId="12" fillId="0" borderId="19" xfId="0" applyNumberFormat="1" applyFont="1" applyFill="1" applyBorder="1" applyAlignment="1" applyProtection="1">
      <alignment vertical="center"/>
    </xf>
    <xf numFmtId="191" fontId="12" fillId="0" borderId="19" xfId="0" applyNumberFormat="1" applyFont="1" applyFill="1" applyBorder="1" applyAlignment="1" applyProtection="1">
      <alignment horizontal="right" vertical="center"/>
    </xf>
    <xf numFmtId="186" fontId="12" fillId="0" borderId="23" xfId="0" applyNumberFormat="1" applyFont="1" applyFill="1" applyBorder="1" applyAlignment="1" applyProtection="1">
      <alignment horizontal="right" vertical="center"/>
    </xf>
    <xf numFmtId="0" fontId="12" fillId="0" borderId="17" xfId="0" applyFont="1" applyFill="1" applyBorder="1" applyAlignment="1" applyProtection="1">
      <alignment horizontal="center" vertical="center" wrapText="1"/>
    </xf>
    <xf numFmtId="38" fontId="12" fillId="0" borderId="5" xfId="0" applyNumberFormat="1" applyFont="1" applyFill="1" applyBorder="1" applyAlignment="1" applyProtection="1">
      <alignment horizontal="center" vertical="center"/>
    </xf>
    <xf numFmtId="179" fontId="12" fillId="0" borderId="10" xfId="0" applyNumberFormat="1" applyFont="1" applyFill="1" applyBorder="1" applyAlignment="1" applyProtection="1">
      <alignment horizontal="center" vertical="center"/>
    </xf>
    <xf numFmtId="0" fontId="12" fillId="0" borderId="19" xfId="0" applyFont="1" applyFill="1" applyBorder="1" applyAlignment="1" applyProtection="1">
      <alignment horizontal="center" vertical="center"/>
    </xf>
    <xf numFmtId="177" fontId="19" fillId="0" borderId="5" xfId="0" applyNumberFormat="1" applyFont="1" applyFill="1" applyBorder="1" applyAlignment="1" applyProtection="1">
      <alignment horizontal="center" shrinkToFit="1"/>
    </xf>
    <xf numFmtId="177" fontId="23" fillId="0" borderId="2" xfId="0" applyNumberFormat="1" applyFont="1" applyFill="1" applyBorder="1" applyAlignment="1" applyProtection="1">
      <alignment horizontal="center" vertical="center"/>
    </xf>
    <xf numFmtId="177" fontId="23" fillId="0" borderId="6" xfId="0" applyNumberFormat="1" applyFont="1" applyFill="1" applyBorder="1" applyAlignment="1" applyProtection="1">
      <alignment horizontal="center" vertical="center"/>
    </xf>
    <xf numFmtId="177" fontId="19" fillId="0" borderId="6" xfId="0" applyNumberFormat="1" applyFont="1" applyFill="1" applyBorder="1" applyAlignment="1" applyProtection="1">
      <alignment horizontal="center" vertical="center" shrinkToFit="1"/>
    </xf>
    <xf numFmtId="177" fontId="19" fillId="0" borderId="0" xfId="0" applyNumberFormat="1" applyFont="1" applyFill="1" applyAlignment="1" applyProtection="1">
      <alignment horizontal="center"/>
    </xf>
    <xf numFmtId="0" fontId="12" fillId="0" borderId="8" xfId="0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 applyProtection="1">
      <alignment vertical="center"/>
    </xf>
    <xf numFmtId="0" fontId="15" fillId="0" borderId="2" xfId="0" applyFont="1" applyFill="1" applyBorder="1" applyAlignment="1" applyProtection="1">
      <alignment vertical="center"/>
    </xf>
    <xf numFmtId="0" fontId="12" fillId="0" borderId="22" xfId="0" applyFont="1" applyFill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top"/>
    </xf>
    <xf numFmtId="0" fontId="12" fillId="0" borderId="18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 vertical="center"/>
    </xf>
    <xf numFmtId="0" fontId="19" fillId="0" borderId="18" xfId="0" applyFont="1" applyFill="1" applyBorder="1" applyAlignment="1" applyProtection="1">
      <alignment horizontal="center" vertical="center"/>
    </xf>
    <xf numFmtId="0" fontId="19" fillId="0" borderId="20" xfId="0" applyFont="1" applyFill="1" applyBorder="1" applyAlignment="1" applyProtection="1">
      <alignment horizontal="center" vertical="center"/>
    </xf>
    <xf numFmtId="0" fontId="19" fillId="0" borderId="13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 shrinkToFit="1"/>
    </xf>
    <xf numFmtId="0" fontId="12" fillId="0" borderId="3" xfId="0" applyFont="1" applyFill="1" applyBorder="1" applyAlignment="1" applyProtection="1">
      <alignment horizontal="center" vertical="center" shrinkToFit="1"/>
    </xf>
    <xf numFmtId="179" fontId="12" fillId="0" borderId="17" xfId="0" applyNumberFormat="1" applyFont="1" applyFill="1" applyBorder="1" applyAlignment="1" applyProtection="1">
      <alignment horizontal="center" vertical="center"/>
    </xf>
    <xf numFmtId="179" fontId="12" fillId="0" borderId="23" xfId="0" applyNumberFormat="1" applyFont="1" applyFill="1" applyBorder="1" applyAlignment="1" applyProtection="1">
      <alignment horizontal="center" vertical="center"/>
    </xf>
    <xf numFmtId="179" fontId="12" fillId="0" borderId="5" xfId="0" applyNumberFormat="1" applyFont="1" applyFill="1" applyBorder="1" applyAlignment="1" applyProtection="1">
      <alignment horizontal="center" vertical="center"/>
    </xf>
    <xf numFmtId="179" fontId="12" fillId="0" borderId="3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shrinkToFit="1"/>
    </xf>
    <xf numFmtId="0" fontId="12" fillId="0" borderId="11" xfId="0" applyFont="1" applyFill="1" applyBorder="1" applyAlignment="1" applyProtection="1">
      <alignment horizontal="center" vertical="center" shrinkToFit="1"/>
    </xf>
    <xf numFmtId="181" fontId="12" fillId="0" borderId="5" xfId="0" applyNumberFormat="1" applyFont="1" applyFill="1" applyBorder="1" applyAlignment="1" applyProtection="1">
      <alignment horizontal="center" vertical="center"/>
    </xf>
    <xf numFmtId="181" fontId="12" fillId="0" borderId="3" xfId="0" applyNumberFormat="1" applyFont="1" applyFill="1" applyBorder="1" applyAlignment="1" applyProtection="1">
      <alignment horizontal="center" vertical="center"/>
    </xf>
    <xf numFmtId="179" fontId="14" fillId="0" borderId="0" xfId="0" applyNumberFormat="1" applyFont="1" applyFill="1" applyAlignment="1" applyProtection="1">
      <alignment horizontal="center"/>
    </xf>
    <xf numFmtId="179" fontId="12" fillId="0" borderId="19" xfId="0" applyNumberFormat="1" applyFont="1" applyFill="1" applyBorder="1" applyAlignment="1" applyProtection="1">
      <alignment horizontal="center" vertical="center"/>
    </xf>
    <xf numFmtId="179" fontId="12" fillId="0" borderId="32" xfId="0" applyNumberFormat="1" applyFont="1" applyFill="1" applyBorder="1" applyAlignment="1" applyProtection="1">
      <alignment horizontal="center" vertical="center"/>
    </xf>
    <xf numFmtId="179" fontId="12" fillId="0" borderId="33" xfId="0" applyNumberFormat="1" applyFont="1" applyFill="1" applyBorder="1" applyAlignment="1" applyProtection="1">
      <alignment horizontal="center" vertical="center"/>
    </xf>
    <xf numFmtId="179" fontId="12" fillId="0" borderId="34" xfId="0" applyNumberFormat="1" applyFont="1" applyFill="1" applyBorder="1" applyAlignment="1" applyProtection="1">
      <alignment horizontal="center" vertical="center"/>
    </xf>
    <xf numFmtId="179" fontId="12" fillId="0" borderId="5" xfId="0" applyNumberFormat="1" applyFont="1" applyFill="1" applyBorder="1" applyAlignment="1" applyProtection="1">
      <alignment horizontal="center" vertical="center" shrinkToFit="1"/>
    </xf>
    <xf numFmtId="179" fontId="12" fillId="0" borderId="3" xfId="0" applyNumberFormat="1" applyFont="1" applyFill="1" applyBorder="1" applyAlignment="1" applyProtection="1">
      <alignment horizontal="center" vertical="center" shrinkToFit="1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181" fontId="13" fillId="0" borderId="19" xfId="0" applyNumberFormat="1" applyFont="1" applyFill="1" applyBorder="1" applyAlignment="1" applyProtection="1">
      <alignment horizontal="center" vertical="center"/>
    </xf>
    <xf numFmtId="181" fontId="13" fillId="0" borderId="0" xfId="0" applyNumberFormat="1" applyFont="1" applyFill="1" applyAlignment="1" applyProtection="1">
      <alignment horizontal="center" vertical="center"/>
    </xf>
    <xf numFmtId="181" fontId="18" fillId="0" borderId="6" xfId="0" applyNumberFormat="1" applyFont="1" applyFill="1" applyBorder="1" applyAlignment="1" applyProtection="1">
      <alignment horizontal="center" vertical="center"/>
    </xf>
    <xf numFmtId="181" fontId="13" fillId="0" borderId="5" xfId="0" applyNumberFormat="1" applyFont="1" applyFill="1" applyBorder="1" applyAlignment="1" applyProtection="1">
      <alignment horizontal="center" vertical="center"/>
    </xf>
    <xf numFmtId="41" fontId="12" fillId="0" borderId="19" xfId="0" applyNumberFormat="1" applyFont="1" applyFill="1" applyBorder="1" applyAlignment="1" applyProtection="1">
      <alignment horizontal="center" vertical="center" wrapText="1"/>
    </xf>
    <xf numFmtId="41" fontId="12" fillId="0" borderId="0" xfId="0" applyNumberFormat="1" applyFont="1" applyFill="1" applyAlignment="1" applyProtection="1">
      <alignment horizontal="center" vertical="center" wrapText="1"/>
    </xf>
    <xf numFmtId="41" fontId="21" fillId="0" borderId="6" xfId="0" applyNumberFormat="1" applyFont="1" applyFill="1" applyBorder="1" applyAlignment="1" applyProtection="1">
      <alignment horizontal="center" vertical="center" wrapText="1"/>
    </xf>
    <xf numFmtId="187" fontId="12" fillId="0" borderId="31" xfId="0" applyNumberFormat="1" applyFont="1" applyFill="1" applyBorder="1" applyAlignment="1" applyProtection="1">
      <alignment horizontal="center" vertical="center"/>
    </xf>
    <xf numFmtId="187" fontId="12" fillId="0" borderId="19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wrapText="1"/>
    </xf>
    <xf numFmtId="0" fontId="12" fillId="0" borderId="6" xfId="0" applyFont="1" applyFill="1" applyBorder="1" applyAlignment="1" applyProtection="1">
      <alignment horizontal="center" vertical="center" shrinkToFit="1"/>
    </xf>
    <xf numFmtId="0" fontId="12" fillId="0" borderId="19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/>
    </xf>
    <xf numFmtId="0" fontId="12" fillId="0" borderId="26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/>
    </xf>
    <xf numFmtId="177" fontId="19" fillId="0" borderId="8" xfId="0" applyNumberFormat="1" applyFont="1" applyFill="1" applyBorder="1" applyAlignment="1" applyProtection="1">
      <alignment horizontal="center" vertical="center"/>
    </xf>
    <xf numFmtId="177" fontId="19" fillId="0" borderId="5" xfId="0" applyNumberFormat="1" applyFont="1" applyFill="1" applyBorder="1" applyAlignment="1" applyProtection="1">
      <alignment horizontal="center" vertical="center"/>
    </xf>
    <xf numFmtId="177" fontId="19" fillId="0" borderId="2" xfId="0" applyNumberFormat="1" applyFont="1" applyFill="1" applyBorder="1" applyAlignment="1" applyProtection="1">
      <alignment horizontal="center" vertical="center"/>
    </xf>
    <xf numFmtId="177" fontId="19" fillId="0" borderId="22" xfId="0" applyNumberFormat="1" applyFont="1" applyFill="1" applyBorder="1" applyAlignment="1" applyProtection="1">
      <alignment horizontal="center" vertical="center"/>
    </xf>
    <xf numFmtId="177" fontId="19" fillId="0" borderId="3" xfId="0" applyNumberFormat="1" applyFont="1" applyFill="1" applyBorder="1" applyAlignment="1" applyProtection="1">
      <alignment horizontal="center" vertical="center"/>
    </xf>
    <xf numFmtId="177" fontId="19" fillId="0" borderId="11" xfId="0" applyNumberFormat="1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left" vertical="center"/>
    </xf>
    <xf numFmtId="0" fontId="12" fillId="0" borderId="25" xfId="0" applyFont="1" applyFill="1" applyBorder="1" applyAlignment="1" applyProtection="1">
      <alignment horizontal="center" vertical="center" wrapText="1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4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/>
    </xf>
    <xf numFmtId="177" fontId="19" fillId="0" borderId="22" xfId="0" applyNumberFormat="1" applyFont="1" applyFill="1" applyBorder="1" applyAlignment="1" applyProtection="1">
      <alignment horizontal="center" vertical="center" wrapText="1"/>
    </xf>
    <xf numFmtId="177" fontId="19" fillId="0" borderId="11" xfId="0" applyNumberFormat="1" applyFont="1" applyFill="1" applyBorder="1" applyAlignment="1" applyProtection="1">
      <alignment horizontal="center" vertical="center" wrapText="1"/>
    </xf>
    <xf numFmtId="177" fontId="19" fillId="0" borderId="8" xfId="0" applyNumberFormat="1" applyFont="1" applyFill="1" applyBorder="1" applyAlignment="1" applyProtection="1">
      <alignment horizontal="center" vertical="center" wrapText="1"/>
    </xf>
    <xf numFmtId="177" fontId="19" fillId="0" borderId="2" xfId="0" applyNumberFormat="1" applyFont="1" applyFill="1" applyBorder="1" applyAlignment="1" applyProtection="1">
      <alignment horizontal="center" vertical="center" wrapText="1"/>
    </xf>
    <xf numFmtId="177" fontId="19" fillId="0" borderId="22" xfId="0" applyNumberFormat="1" applyFont="1" applyFill="1" applyBorder="1" applyAlignment="1" applyProtection="1">
      <alignment horizontal="center" vertical="center" shrinkToFit="1"/>
    </xf>
    <xf numFmtId="177" fontId="19" fillId="0" borderId="3" xfId="0" applyNumberFormat="1" applyFont="1" applyFill="1" applyBorder="1" applyAlignment="1" applyProtection="1">
      <alignment horizontal="center" vertical="center" shrinkToFit="1"/>
    </xf>
    <xf numFmtId="177" fontId="19" fillId="0" borderId="11" xfId="0" applyNumberFormat="1" applyFont="1" applyFill="1" applyBorder="1" applyAlignment="1" applyProtection="1">
      <alignment horizontal="center" vertical="center" shrinkToFit="1"/>
    </xf>
    <xf numFmtId="177" fontId="19" fillId="0" borderId="8" xfId="0" applyNumberFormat="1" applyFont="1" applyFill="1" applyBorder="1" applyAlignment="1" applyProtection="1">
      <alignment horizontal="center" vertical="center" shrinkToFit="1"/>
    </xf>
    <xf numFmtId="177" fontId="19" fillId="0" borderId="5" xfId="0" applyNumberFormat="1" applyFont="1" applyFill="1" applyBorder="1" applyAlignment="1" applyProtection="1">
      <alignment horizontal="center" vertical="center" shrinkToFit="1"/>
    </xf>
    <xf numFmtId="177" fontId="19" fillId="0" borderId="2" xfId="0" applyNumberFormat="1" applyFont="1" applyFill="1" applyBorder="1" applyAlignment="1" applyProtection="1">
      <alignment horizontal="center" vertical="center" shrinkToFit="1"/>
    </xf>
    <xf numFmtId="0" fontId="19" fillId="0" borderId="8" xfId="0" applyFont="1" applyFill="1" applyBorder="1" applyAlignment="1" applyProtection="1">
      <alignment horizontal="center" vertical="center" shrinkToFit="1"/>
    </xf>
    <xf numFmtId="0" fontId="19" fillId="0" borderId="12" xfId="0" applyFont="1" applyFill="1" applyBorder="1" applyAlignment="1" applyProtection="1">
      <alignment horizontal="center" vertical="center" shrinkToFit="1"/>
    </xf>
    <xf numFmtId="0" fontId="19" fillId="0" borderId="2" xfId="0" applyFont="1" applyFill="1" applyBorder="1" applyAlignment="1" applyProtection="1">
      <alignment horizontal="center" vertical="center" shrinkToFit="1"/>
    </xf>
    <xf numFmtId="0" fontId="19" fillId="0" borderId="6" xfId="0" applyFont="1" applyFill="1" applyBorder="1" applyAlignment="1" applyProtection="1">
      <alignment horizontal="center" vertical="center" shrinkToFit="1"/>
    </xf>
    <xf numFmtId="177" fontId="2" fillId="0" borderId="22" xfId="0" applyNumberFormat="1" applyFont="1" applyFill="1" applyBorder="1" applyAlignment="1" applyProtection="1">
      <alignment horizontal="center" vertical="center" shrinkToFit="1"/>
    </xf>
    <xf numFmtId="177" fontId="2" fillId="0" borderId="3" xfId="0" applyNumberFormat="1" applyFont="1" applyFill="1" applyBorder="1" applyAlignment="1" applyProtection="1">
      <alignment horizontal="center" vertical="center" shrinkToFit="1"/>
    </xf>
    <xf numFmtId="177" fontId="2" fillId="0" borderId="11" xfId="0" applyNumberFormat="1" applyFont="1" applyFill="1" applyBorder="1" applyAlignment="1" applyProtection="1">
      <alignment horizontal="center" vertical="center" shrinkToFit="1"/>
    </xf>
    <xf numFmtId="177" fontId="2" fillId="0" borderId="8" xfId="0" applyNumberFormat="1" applyFont="1" applyFill="1" applyBorder="1" applyAlignment="1" applyProtection="1">
      <alignment horizontal="center" vertical="center" shrinkToFit="1"/>
    </xf>
    <xf numFmtId="177" fontId="2" fillId="0" borderId="5" xfId="0" applyNumberFormat="1" applyFont="1" applyFill="1" applyBorder="1" applyAlignment="1" applyProtection="1">
      <alignment horizontal="center" vertical="center" shrinkToFit="1"/>
    </xf>
    <xf numFmtId="177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19" fillId="0" borderId="13" xfId="0" applyFont="1" applyFill="1" applyBorder="1" applyAlignment="1" applyProtection="1">
      <alignment horizontal="center" vertical="center" shrinkToFit="1"/>
    </xf>
    <xf numFmtId="0" fontId="19" fillId="0" borderId="18" xfId="0" applyFont="1" applyFill="1" applyBorder="1" applyAlignment="1" applyProtection="1">
      <alignment horizontal="center" vertical="center" shrinkToFit="1"/>
    </xf>
    <xf numFmtId="0" fontId="19" fillId="0" borderId="5" xfId="0" applyFont="1" applyFill="1" applyBorder="1" applyAlignment="1" applyProtection="1">
      <alignment horizontal="center" vertical="center" shrinkToFit="1"/>
    </xf>
    <xf numFmtId="0" fontId="15" fillId="0" borderId="5" xfId="0" applyFont="1" applyFill="1" applyBorder="1" applyAlignment="1" applyProtection="1">
      <alignment vertical="center" shrinkToFit="1"/>
    </xf>
    <xf numFmtId="0" fontId="15" fillId="0" borderId="2" xfId="0" applyFont="1" applyFill="1" applyBorder="1" applyAlignment="1" applyProtection="1">
      <alignment vertical="center" shrinkToFit="1"/>
    </xf>
    <xf numFmtId="0" fontId="19" fillId="0" borderId="4" xfId="0" applyFont="1" applyFill="1" applyBorder="1" applyAlignment="1" applyProtection="1">
      <alignment horizontal="center" vertical="center" shrinkToFit="1"/>
    </xf>
    <xf numFmtId="0" fontId="15" fillId="0" borderId="4" xfId="0" applyFont="1" applyFill="1" applyBorder="1" applyAlignment="1" applyProtection="1">
      <alignment vertical="center" shrinkToFit="1"/>
    </xf>
    <xf numFmtId="0" fontId="15" fillId="0" borderId="7" xfId="0" applyFont="1" applyFill="1" applyBorder="1" applyAlignment="1" applyProtection="1">
      <alignment vertical="center" shrinkToFit="1"/>
    </xf>
    <xf numFmtId="0" fontId="19" fillId="0" borderId="17" xfId="0" applyFont="1" applyFill="1" applyBorder="1" applyAlignment="1" applyProtection="1">
      <alignment horizontal="center" vertical="center" shrinkToFit="1"/>
    </xf>
    <xf numFmtId="0" fontId="19" fillId="0" borderId="19" xfId="0" applyFont="1" applyFill="1" applyBorder="1" applyAlignment="1" applyProtection="1">
      <alignment horizontal="center" vertical="center" shrinkToFit="1"/>
    </xf>
    <xf numFmtId="0" fontId="19" fillId="0" borderId="23" xfId="0" applyFont="1" applyFill="1" applyBorder="1" applyAlignment="1" applyProtection="1">
      <alignment horizontal="center" vertical="center" shrinkToFit="1"/>
    </xf>
    <xf numFmtId="0" fontId="19" fillId="0" borderId="22" xfId="0" applyFont="1" applyFill="1" applyBorder="1" applyAlignment="1" applyProtection="1">
      <alignment horizontal="center" vertical="center" shrinkToFit="1"/>
    </xf>
    <xf numFmtId="177" fontId="19" fillId="0" borderId="10" xfId="0" applyNumberFormat="1" applyFont="1" applyFill="1" applyBorder="1" applyAlignment="1" applyProtection="1">
      <alignment horizontal="center" vertical="center" shrinkToFit="1"/>
    </xf>
    <xf numFmtId="177" fontId="19" fillId="0" borderId="4" xfId="0" applyNumberFormat="1" applyFont="1" applyFill="1" applyBorder="1" applyAlignment="1" applyProtection="1">
      <alignment horizontal="center" vertical="center" shrinkToFit="1"/>
    </xf>
    <xf numFmtId="177" fontId="19" fillId="0" borderId="7" xfId="0" applyNumberFormat="1" applyFont="1" applyFill="1" applyBorder="1" applyAlignment="1" applyProtection="1">
      <alignment horizontal="center" vertical="center" shrinkToFit="1"/>
    </xf>
    <xf numFmtId="177" fontId="19" fillId="0" borderId="12" xfId="0" applyNumberFormat="1" applyFont="1" applyFill="1" applyBorder="1" applyAlignment="1" applyProtection="1">
      <alignment horizontal="center" vertical="center" shrinkToFit="1"/>
    </xf>
    <xf numFmtId="177" fontId="19" fillId="0" borderId="0" xfId="0" applyNumberFormat="1" applyFont="1" applyFill="1" applyAlignment="1" applyProtection="1">
      <alignment horizontal="center" vertical="center" shrinkToFit="1"/>
    </xf>
    <xf numFmtId="177" fontId="19" fillId="0" borderId="6" xfId="0" applyNumberFormat="1" applyFont="1" applyFill="1" applyBorder="1" applyAlignment="1" applyProtection="1">
      <alignment horizontal="center" vertical="center" shrinkToFit="1"/>
    </xf>
    <xf numFmtId="0" fontId="14" fillId="0" borderId="0" xfId="0" applyFont="1" applyFill="1" applyAlignment="1" applyProtection="1">
      <alignment horizontal="center" vertical="center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shrinkToFit="1"/>
    </xf>
    <xf numFmtId="0" fontId="12" fillId="0" borderId="14" xfId="0" applyFont="1" applyFill="1" applyBorder="1" applyAlignment="1" applyProtection="1">
      <alignment horizontal="center" vertical="center" shrinkToFit="1"/>
    </xf>
    <xf numFmtId="0" fontId="12" fillId="0" borderId="15" xfId="0" applyFont="1" applyFill="1" applyBorder="1" applyAlignment="1" applyProtection="1">
      <alignment horizontal="center" vertical="center" shrinkToFit="1"/>
    </xf>
    <xf numFmtId="0" fontId="12" fillId="0" borderId="16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2" fillId="0" borderId="29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/>
    </xf>
    <xf numFmtId="0" fontId="19" fillId="0" borderId="19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/>
    </xf>
    <xf numFmtId="0" fontId="19" fillId="0" borderId="17" xfId="0" applyFont="1" applyFill="1" applyBorder="1" applyAlignment="1" applyProtection="1">
      <alignment horizontal="center" vertical="center"/>
    </xf>
    <xf numFmtId="0" fontId="19" fillId="0" borderId="8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/>
    </xf>
    <xf numFmtId="0" fontId="19" fillId="0" borderId="2" xfId="0" applyFont="1" applyFill="1" applyBorder="1" applyAlignment="1" applyProtection="1">
      <alignment horizontal="center" vertical="center"/>
    </xf>
    <xf numFmtId="0" fontId="12" fillId="0" borderId="25" xfId="0" applyFont="1" applyFill="1" applyBorder="1" applyAlignment="1" applyProtection="1">
      <alignment horizontal="center" vertical="center" wrapText="1" shrinkToFit="1"/>
    </xf>
    <xf numFmtId="0" fontId="30" fillId="0" borderId="23" xfId="0" applyFont="1" applyFill="1" applyBorder="1" applyAlignment="1" applyProtection="1">
      <alignment horizontal="center" vertical="center" wrapText="1"/>
    </xf>
    <xf numFmtId="0" fontId="30" fillId="0" borderId="11" xfId="0" applyFont="1" applyFill="1" applyBorder="1" applyAlignment="1" applyProtection="1">
      <alignment horizontal="center" vertical="center" wrapText="1"/>
    </xf>
    <xf numFmtId="0" fontId="19" fillId="0" borderId="25" xfId="0" applyFont="1" applyFill="1" applyBorder="1" applyAlignment="1" applyProtection="1">
      <alignment horizontal="center" vertical="center" wrapText="1"/>
    </xf>
    <xf numFmtId="0" fontId="19" fillId="0" borderId="28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top" shrinkToFit="1"/>
    </xf>
    <xf numFmtId="0" fontId="16" fillId="0" borderId="0" xfId="0" applyFont="1" applyFill="1" applyAlignment="1" applyProtection="1">
      <alignment horizontal="center" vertical="top" shrinkToFit="1"/>
    </xf>
    <xf numFmtId="0" fontId="19" fillId="0" borderId="22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/>
    </xf>
    <xf numFmtId="0" fontId="19" fillId="0" borderId="11" xfId="0" applyFont="1" applyFill="1" applyBorder="1" applyAlignment="1" applyProtection="1">
      <alignment horizontal="center" vertical="center"/>
    </xf>
    <xf numFmtId="0" fontId="19" fillId="0" borderId="21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top"/>
    </xf>
    <xf numFmtId="0" fontId="19" fillId="0" borderId="24" xfId="0" applyFont="1" applyFill="1" applyBorder="1" applyAlignment="1" applyProtection="1">
      <alignment horizontal="center" vertical="center" shrinkToFit="1"/>
    </xf>
    <xf numFmtId="0" fontId="19" fillId="0" borderId="28" xfId="0" applyFont="1" applyFill="1" applyBorder="1" applyAlignment="1" applyProtection="1">
      <alignment horizontal="center" vertical="center" shrinkToFit="1"/>
    </xf>
    <xf numFmtId="0" fontId="19" fillId="0" borderId="25" xfId="0" applyFont="1" applyFill="1" applyBorder="1" applyAlignment="1" applyProtection="1">
      <alignment horizontal="center" vertical="center" shrinkToFit="1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24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9" fillId="0" borderId="0" xfId="0" applyFont="1" applyFill="1" applyAlignment="1" applyProtection="1">
      <alignment horizontal="right" vertical="center" shrinkToFit="1"/>
    </xf>
    <xf numFmtId="0" fontId="12" fillId="0" borderId="0" xfId="0" applyFont="1" applyFill="1" applyAlignment="1" applyProtection="1">
      <alignment horizontal="left" vertical="center" shrinkToFit="1"/>
    </xf>
    <xf numFmtId="0" fontId="19" fillId="0" borderId="1" xfId="0" applyFont="1" applyFill="1" applyBorder="1" applyAlignment="1" applyProtection="1">
      <alignment horizontal="right" shrinkToFit="1"/>
    </xf>
    <xf numFmtId="0" fontId="19" fillId="0" borderId="1" xfId="0" applyFont="1" applyFill="1" applyBorder="1" applyAlignment="1" applyProtection="1">
      <alignment horizontal="left" shrinkToFit="1"/>
    </xf>
    <xf numFmtId="0" fontId="19" fillId="0" borderId="9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19" fillId="0" borderId="24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shrinkToFit="1"/>
    </xf>
    <xf numFmtId="0" fontId="19" fillId="0" borderId="11" xfId="0" applyFont="1" applyFill="1" applyBorder="1" applyAlignment="1" applyProtection="1">
      <alignment horizontal="center" vertical="center" shrinkToFit="1"/>
    </xf>
    <xf numFmtId="0" fontId="19" fillId="0" borderId="5" xfId="0" applyFont="1" applyFill="1" applyBorder="1" applyAlignment="1" applyProtection="1">
      <alignment vertical="center" wrapText="1"/>
    </xf>
    <xf numFmtId="0" fontId="19" fillId="0" borderId="2" xfId="0" applyFont="1" applyFill="1" applyBorder="1" applyAlignment="1" applyProtection="1">
      <alignment vertical="center" wrapText="1"/>
    </xf>
    <xf numFmtId="0" fontId="19" fillId="0" borderId="0" xfId="0" applyFont="1" applyFill="1" applyAlignment="1" applyProtection="1">
      <alignment horizontal="center" vertical="center" shrinkToFi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Protection="1"/>
    <xf numFmtId="0" fontId="19" fillId="0" borderId="9" xfId="0" applyFont="1" applyFill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 applyProtection="1">
      <alignment horizontal="center" vertical="center"/>
    </xf>
    <xf numFmtId="0" fontId="19" fillId="0" borderId="22" xfId="0" applyFont="1" applyFill="1" applyBorder="1" applyAlignment="1" applyProtection="1">
      <alignment horizontal="center" vertical="center"/>
    </xf>
    <xf numFmtId="3" fontId="19" fillId="0" borderId="5" xfId="0" applyNumberFormat="1" applyFont="1" applyFill="1" applyBorder="1" applyAlignment="1" applyProtection="1">
      <alignment horizontal="center" vertical="center"/>
    </xf>
    <xf numFmtId="0" fontId="19" fillId="0" borderId="23" xfId="0" applyFont="1" applyFill="1" applyBorder="1" applyAlignment="1" applyProtection="1">
      <alignment horizontal="center" vertical="center" wrapText="1" shrinkToFit="1"/>
    </xf>
    <xf numFmtId="0" fontId="19" fillId="0" borderId="3" xfId="0" applyFont="1" applyFill="1" applyBorder="1" applyAlignment="1" applyProtection="1">
      <alignment horizontal="center" vertical="center" wrapText="1" shrinkToFit="1"/>
    </xf>
    <xf numFmtId="0" fontId="19" fillId="0" borderId="11" xfId="0" applyFont="1" applyFill="1" applyBorder="1" applyAlignment="1" applyProtection="1">
      <alignment horizontal="center" vertical="center" wrapText="1" shrinkToFit="1"/>
    </xf>
    <xf numFmtId="0" fontId="15" fillId="0" borderId="22" xfId="0" applyFont="1" applyFill="1" applyBorder="1" applyAlignment="1" applyProtection="1">
      <alignment vertical="center"/>
    </xf>
    <xf numFmtId="0" fontId="12" fillId="0" borderId="8" xfId="0" applyFont="1" applyFill="1" applyBorder="1" applyAlignment="1" applyProtection="1">
      <alignment horizontal="center" vertical="center" shrinkToFit="1"/>
    </xf>
    <xf numFmtId="0" fontId="12" fillId="0" borderId="22" xfId="0" applyFont="1" applyFill="1" applyBorder="1" applyAlignment="1" applyProtection="1">
      <alignment horizontal="center" vertical="center" shrinkToFit="1"/>
    </xf>
    <xf numFmtId="0" fontId="12" fillId="0" borderId="35" xfId="0" applyFont="1" applyFill="1" applyBorder="1" applyAlignment="1" applyProtection="1">
      <alignment horizontal="center" vertical="center" shrinkToFit="1"/>
    </xf>
    <xf numFmtId="0" fontId="12" fillId="0" borderId="36" xfId="0" applyFont="1" applyFill="1" applyBorder="1" applyAlignment="1" applyProtection="1">
      <alignment horizontal="center" vertical="center" shrinkToFit="1"/>
    </xf>
    <xf numFmtId="0" fontId="12" fillId="0" borderId="37" xfId="0" applyFont="1" applyFill="1" applyBorder="1" applyAlignment="1" applyProtection="1">
      <alignment horizontal="center" vertical="center" shrinkToFit="1"/>
    </xf>
    <xf numFmtId="176" fontId="14" fillId="0" borderId="0" xfId="0" applyNumberFormat="1" applyFont="1" applyFill="1" applyAlignment="1" applyProtection="1">
      <alignment horizontal="center" vertical="top"/>
    </xf>
    <xf numFmtId="177" fontId="12" fillId="0" borderId="8" xfId="0" applyNumberFormat="1" applyFont="1" applyFill="1" applyBorder="1" applyAlignment="1" applyProtection="1">
      <alignment horizontal="center" vertical="center"/>
    </xf>
    <xf numFmtId="177" fontId="12" fillId="0" borderId="5" xfId="0" applyNumberFormat="1" applyFont="1" applyFill="1" applyBorder="1" applyAlignment="1" applyProtection="1">
      <alignment horizontal="center" vertical="center"/>
    </xf>
    <xf numFmtId="177" fontId="12" fillId="0" borderId="2" xfId="0" applyNumberFormat="1" applyFont="1" applyFill="1" applyBorder="1" applyAlignment="1" applyProtection="1">
      <alignment horizontal="center" vertical="center"/>
    </xf>
    <xf numFmtId="177" fontId="19" fillId="0" borderId="9" xfId="0" applyNumberFormat="1" applyFont="1" applyFill="1" applyBorder="1" applyAlignment="1" applyProtection="1">
      <alignment horizontal="center" vertical="center"/>
    </xf>
    <xf numFmtId="177" fontId="19" fillId="0" borderId="4" xfId="0" applyNumberFormat="1" applyFont="1" applyFill="1" applyBorder="1" applyAlignment="1" applyProtection="1">
      <alignment horizontal="center" vertical="center"/>
    </xf>
    <xf numFmtId="177" fontId="19" fillId="0" borderId="7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B6DDE8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tabSelected="1" showRuler="0" view="pageBreakPreview" zoomScaleNormal="100" zoomScaleSheetLayoutView="100" workbookViewId="0">
      <pane xSplit="1" ySplit="6" topLeftCell="B7" activePane="bottomRight" state="frozenSplit"/>
      <selection pane="topRight"/>
      <selection pane="bottomLeft"/>
      <selection pane="bottomRight" activeCell="U21" sqref="U21"/>
    </sheetView>
  </sheetViews>
  <sheetFormatPr defaultRowHeight="14.25" x14ac:dyDescent="0.15"/>
  <cols>
    <col min="1" max="1" width="9.25" customWidth="1"/>
    <col min="2" max="2" width="7.125" customWidth="1"/>
    <col min="3" max="3" width="7.25" style="14" customWidth="1"/>
    <col min="4" max="4" width="5.75" style="14" customWidth="1"/>
    <col min="5" max="5" width="6.875" style="14" customWidth="1"/>
    <col min="6" max="9" width="4.625" customWidth="1"/>
    <col min="10" max="11" width="5" customWidth="1"/>
    <col min="12" max="12" width="5.125" customWidth="1"/>
    <col min="13" max="13" width="5.25" customWidth="1"/>
    <col min="14" max="14" width="8.375" customWidth="1"/>
    <col min="15" max="15" width="7.375" customWidth="1"/>
    <col min="16" max="16" width="6.625" customWidth="1"/>
    <col min="17" max="17" width="8.625" customWidth="1"/>
    <col min="18" max="20" width="8" customWidth="1"/>
    <col min="21" max="21" width="22.5" customWidth="1"/>
  </cols>
  <sheetData>
    <row r="1" spans="1:21" s="15" customFormat="1" ht="20.100000000000001" customHeight="1" x14ac:dyDescent="0.35">
      <c r="A1" s="104" t="s">
        <v>0</v>
      </c>
      <c r="B1" s="104"/>
      <c r="C1" s="104"/>
      <c r="D1" s="104"/>
      <c r="E1" s="104"/>
      <c r="F1" s="104"/>
      <c r="G1" s="104"/>
      <c r="H1" s="104"/>
      <c r="I1" s="130"/>
      <c r="J1" s="104"/>
      <c r="K1" s="130"/>
      <c r="L1" s="104"/>
      <c r="M1" s="104" t="s">
        <v>1</v>
      </c>
      <c r="N1" s="104"/>
      <c r="O1" s="104"/>
      <c r="P1" s="104"/>
      <c r="Q1" s="104"/>
      <c r="R1" s="104"/>
      <c r="S1" s="104"/>
      <c r="T1" s="104"/>
      <c r="U1" s="104"/>
    </row>
    <row r="2" spans="1:21" s="2" customFormat="1" ht="20.100000000000001" customHeight="1" x14ac:dyDescent="0.2">
      <c r="A2" s="131" t="s">
        <v>2</v>
      </c>
      <c r="B2" s="131"/>
      <c r="C2" s="132"/>
      <c r="D2" s="132"/>
      <c r="E2" s="132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3"/>
      <c r="Q2" s="133"/>
      <c r="R2" s="133"/>
      <c r="S2" s="133"/>
      <c r="T2" s="133"/>
      <c r="U2" s="133" t="s">
        <v>3</v>
      </c>
    </row>
    <row r="3" spans="1:21" s="1" customFormat="1" ht="23.25" customHeight="1" x14ac:dyDescent="0.15">
      <c r="A3" s="124" t="s">
        <v>4</v>
      </c>
      <c r="B3" s="441" t="s">
        <v>5</v>
      </c>
      <c r="C3" s="134" t="s">
        <v>6</v>
      </c>
      <c r="D3" s="537" t="s">
        <v>7</v>
      </c>
      <c r="E3" s="690" t="s">
        <v>8</v>
      </c>
      <c r="F3" s="691"/>
      <c r="G3" s="691"/>
      <c r="H3" s="691"/>
      <c r="I3" s="691"/>
      <c r="J3" s="691"/>
      <c r="K3" s="691"/>
      <c r="L3" s="691"/>
      <c r="M3" s="691" t="s">
        <v>9</v>
      </c>
      <c r="N3" s="691"/>
      <c r="O3" s="691"/>
      <c r="P3" s="691"/>
      <c r="Q3" s="691"/>
      <c r="R3" s="691"/>
      <c r="S3" s="691"/>
      <c r="T3" s="697"/>
      <c r="U3" s="694" t="s">
        <v>10</v>
      </c>
    </row>
    <row r="4" spans="1:21" s="2" customFormat="1" ht="18" customHeight="1" x14ac:dyDescent="0.3">
      <c r="A4" s="136"/>
      <c r="B4" s="135"/>
      <c r="C4" s="137" t="s">
        <v>11</v>
      </c>
      <c r="D4" s="138"/>
      <c r="E4" s="692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8"/>
      <c r="U4" s="695"/>
    </row>
    <row r="5" spans="1:21" s="1" customFormat="1" ht="24.75" customHeight="1" x14ac:dyDescent="0.15">
      <c r="A5" s="139"/>
      <c r="B5" s="140" t="s">
        <v>12</v>
      </c>
      <c r="C5" s="141" t="s">
        <v>13</v>
      </c>
      <c r="D5" s="138"/>
      <c r="E5" s="111" t="s">
        <v>14</v>
      </c>
      <c r="F5" s="135" t="s">
        <v>15</v>
      </c>
      <c r="G5" s="135" t="s">
        <v>16</v>
      </c>
      <c r="H5" s="142" t="s">
        <v>17</v>
      </c>
      <c r="I5" s="143" t="s">
        <v>18</v>
      </c>
      <c r="J5" s="112" t="s">
        <v>19</v>
      </c>
      <c r="K5" s="135" t="s">
        <v>20</v>
      </c>
      <c r="L5" s="113" t="s">
        <v>21</v>
      </c>
      <c r="M5" s="135" t="s">
        <v>22</v>
      </c>
      <c r="N5" s="241" t="s">
        <v>23</v>
      </c>
      <c r="O5" s="143" t="s">
        <v>24</v>
      </c>
      <c r="P5" s="506" t="s">
        <v>25</v>
      </c>
      <c r="Q5" s="135" t="s">
        <v>26</v>
      </c>
      <c r="R5" s="135" t="s">
        <v>27</v>
      </c>
      <c r="S5" s="135" t="s">
        <v>28</v>
      </c>
      <c r="T5" s="135" t="s">
        <v>29</v>
      </c>
      <c r="U5" s="695"/>
    </row>
    <row r="6" spans="1:21" s="2" customFormat="1" ht="33.75" customHeight="1" x14ac:dyDescent="0.15">
      <c r="A6" s="145" t="s">
        <v>30</v>
      </c>
      <c r="B6" s="146" t="s">
        <v>31</v>
      </c>
      <c r="C6" s="147" t="s">
        <v>32</v>
      </c>
      <c r="D6" s="146" t="s">
        <v>33</v>
      </c>
      <c r="E6" s="148" t="s">
        <v>34</v>
      </c>
      <c r="F6" s="149" t="s">
        <v>35</v>
      </c>
      <c r="G6" s="149" t="s">
        <v>36</v>
      </c>
      <c r="H6" s="150" t="s">
        <v>37</v>
      </c>
      <c r="I6" s="148" t="s">
        <v>38</v>
      </c>
      <c r="J6" s="148" t="s">
        <v>39</v>
      </c>
      <c r="K6" s="149" t="s">
        <v>40</v>
      </c>
      <c r="L6" s="151" t="s">
        <v>41</v>
      </c>
      <c r="M6" s="149" t="s">
        <v>42</v>
      </c>
      <c r="N6" s="242" t="s">
        <v>43</v>
      </c>
      <c r="O6" s="148" t="s">
        <v>44</v>
      </c>
      <c r="P6" s="152" t="s">
        <v>45</v>
      </c>
      <c r="Q6" s="150" t="s">
        <v>46</v>
      </c>
      <c r="R6" s="153" t="s">
        <v>47</v>
      </c>
      <c r="S6" s="145" t="s">
        <v>48</v>
      </c>
      <c r="T6" s="145" t="s">
        <v>49</v>
      </c>
      <c r="U6" s="696"/>
    </row>
    <row r="7" spans="1:21" s="46" customFormat="1" ht="28.15" customHeight="1" x14ac:dyDescent="0.15">
      <c r="A7" s="154">
        <v>2014</v>
      </c>
      <c r="B7" s="157">
        <v>788</v>
      </c>
      <c r="C7" s="155">
        <v>1</v>
      </c>
      <c r="D7" s="155">
        <v>0</v>
      </c>
      <c r="E7" s="155">
        <v>787</v>
      </c>
      <c r="F7" s="155">
        <v>0</v>
      </c>
      <c r="G7" s="155">
        <v>1</v>
      </c>
      <c r="H7" s="155">
        <v>6</v>
      </c>
      <c r="I7" s="155">
        <v>46</v>
      </c>
      <c r="J7" s="155">
        <v>192</v>
      </c>
      <c r="K7" s="155">
        <v>231</v>
      </c>
      <c r="L7" s="155">
        <v>152</v>
      </c>
      <c r="M7" s="155">
        <v>128</v>
      </c>
      <c r="N7" s="155" t="s">
        <v>50</v>
      </c>
      <c r="O7" s="155">
        <v>0</v>
      </c>
      <c r="P7" s="155">
        <v>1</v>
      </c>
      <c r="Q7" s="155">
        <v>3</v>
      </c>
      <c r="R7" s="155">
        <v>27</v>
      </c>
      <c r="S7" s="155" t="s">
        <v>50</v>
      </c>
      <c r="T7" s="155" t="s">
        <v>50</v>
      </c>
      <c r="U7" s="156">
        <v>2014</v>
      </c>
    </row>
    <row r="8" spans="1:21" s="46" customFormat="1" ht="28.15" customHeight="1" x14ac:dyDescent="0.15">
      <c r="A8" s="154">
        <v>2015</v>
      </c>
      <c r="B8" s="157">
        <v>827</v>
      </c>
      <c r="C8" s="155">
        <v>0</v>
      </c>
      <c r="D8" s="155">
        <v>0</v>
      </c>
      <c r="E8" s="155">
        <v>827</v>
      </c>
      <c r="F8" s="155">
        <v>0</v>
      </c>
      <c r="G8" s="155">
        <v>1</v>
      </c>
      <c r="H8" s="155">
        <v>6</v>
      </c>
      <c r="I8" s="155">
        <v>46</v>
      </c>
      <c r="J8" s="155">
        <v>197</v>
      </c>
      <c r="K8" s="155">
        <v>245</v>
      </c>
      <c r="L8" s="155">
        <v>153</v>
      </c>
      <c r="M8" s="155">
        <v>148</v>
      </c>
      <c r="N8" s="155" t="s">
        <v>50</v>
      </c>
      <c r="O8" s="155">
        <v>0</v>
      </c>
      <c r="P8" s="155">
        <v>2</v>
      </c>
      <c r="Q8" s="155">
        <v>3</v>
      </c>
      <c r="R8" s="155">
        <v>26</v>
      </c>
      <c r="S8" s="155" t="s">
        <v>50</v>
      </c>
      <c r="T8" s="155" t="s">
        <v>50</v>
      </c>
      <c r="U8" s="156">
        <v>2015</v>
      </c>
    </row>
    <row r="9" spans="1:21" s="46" customFormat="1" ht="28.15" customHeight="1" x14ac:dyDescent="0.15">
      <c r="A9" s="154">
        <v>2016</v>
      </c>
      <c r="B9" s="157">
        <v>852</v>
      </c>
      <c r="C9" s="155">
        <v>1</v>
      </c>
      <c r="D9" s="155">
        <v>1</v>
      </c>
      <c r="E9" s="155">
        <v>850</v>
      </c>
      <c r="F9" s="155">
        <v>0</v>
      </c>
      <c r="G9" s="155">
        <v>1</v>
      </c>
      <c r="H9" s="155">
        <v>6</v>
      </c>
      <c r="I9" s="155">
        <v>48</v>
      </c>
      <c r="J9" s="155">
        <v>193</v>
      </c>
      <c r="K9" s="155">
        <v>256</v>
      </c>
      <c r="L9" s="155">
        <v>187</v>
      </c>
      <c r="M9" s="155">
        <v>127</v>
      </c>
      <c r="N9" s="155" t="s">
        <v>50</v>
      </c>
      <c r="O9" s="155">
        <v>0</v>
      </c>
      <c r="P9" s="155">
        <v>2</v>
      </c>
      <c r="Q9" s="155">
        <v>2</v>
      </c>
      <c r="R9" s="155">
        <v>27</v>
      </c>
      <c r="S9" s="155" t="s">
        <v>50</v>
      </c>
      <c r="T9" s="155" t="s">
        <v>50</v>
      </c>
      <c r="U9" s="156">
        <v>2016</v>
      </c>
    </row>
    <row r="10" spans="1:21" s="47" customFormat="1" ht="28.15" customHeight="1" x14ac:dyDescent="0.15">
      <c r="A10" s="154">
        <v>2017</v>
      </c>
      <c r="B10" s="157">
        <v>901</v>
      </c>
      <c r="C10" s="155">
        <v>1</v>
      </c>
      <c r="D10" s="155">
        <v>1</v>
      </c>
      <c r="E10" s="155">
        <v>899</v>
      </c>
      <c r="F10" s="155">
        <v>0</v>
      </c>
      <c r="G10" s="155">
        <v>1</v>
      </c>
      <c r="H10" s="155">
        <v>8</v>
      </c>
      <c r="I10" s="155">
        <v>50</v>
      </c>
      <c r="J10" s="155">
        <v>211</v>
      </c>
      <c r="K10" s="155">
        <v>264</v>
      </c>
      <c r="L10" s="155">
        <v>198</v>
      </c>
      <c r="M10" s="155">
        <v>137</v>
      </c>
      <c r="N10" s="155" t="s">
        <v>50</v>
      </c>
      <c r="O10" s="155">
        <v>0</v>
      </c>
      <c r="P10" s="155">
        <v>2</v>
      </c>
      <c r="Q10" s="155">
        <v>2</v>
      </c>
      <c r="R10" s="155">
        <v>26</v>
      </c>
      <c r="S10" s="155" t="s">
        <v>50</v>
      </c>
      <c r="T10" s="155" t="s">
        <v>50</v>
      </c>
      <c r="U10" s="156">
        <v>2017</v>
      </c>
    </row>
    <row r="11" spans="1:21" s="46" customFormat="1" ht="28.15" customHeight="1" x14ac:dyDescent="0.15">
      <c r="A11" s="154">
        <v>2018</v>
      </c>
      <c r="B11" s="157">
        <v>927</v>
      </c>
      <c r="C11" s="155">
        <v>1</v>
      </c>
      <c r="D11" s="155">
        <v>1</v>
      </c>
      <c r="E11" s="155">
        <v>925</v>
      </c>
      <c r="F11" s="155" t="s">
        <v>51</v>
      </c>
      <c r="G11" s="155">
        <v>1</v>
      </c>
      <c r="H11" s="155">
        <v>7</v>
      </c>
      <c r="I11" s="155">
        <v>50</v>
      </c>
      <c r="J11" s="155">
        <v>223</v>
      </c>
      <c r="K11" s="155">
        <v>260</v>
      </c>
      <c r="L11" s="155">
        <v>191</v>
      </c>
      <c r="M11" s="155">
        <v>133</v>
      </c>
      <c r="N11" s="155">
        <v>1</v>
      </c>
      <c r="O11" s="155" t="s">
        <v>51</v>
      </c>
      <c r="P11" s="155">
        <v>2</v>
      </c>
      <c r="Q11" s="155">
        <v>4</v>
      </c>
      <c r="R11" s="155">
        <v>22</v>
      </c>
      <c r="S11" s="155">
        <v>31</v>
      </c>
      <c r="T11" s="155" t="s">
        <v>51</v>
      </c>
      <c r="U11" s="508">
        <v>2018</v>
      </c>
    </row>
    <row r="12" spans="1:21" s="46" customFormat="1" ht="28.15" customHeight="1" x14ac:dyDescent="0.15">
      <c r="A12" s="154">
        <v>2019</v>
      </c>
      <c r="B12" s="157">
        <v>938</v>
      </c>
      <c r="C12" s="155">
        <v>1</v>
      </c>
      <c r="D12" s="155" t="s">
        <v>51</v>
      </c>
      <c r="E12" s="155">
        <v>937</v>
      </c>
      <c r="F12" s="155" t="s">
        <v>51</v>
      </c>
      <c r="G12" s="155">
        <v>1</v>
      </c>
      <c r="H12" s="155">
        <v>6</v>
      </c>
      <c r="I12" s="155">
        <v>54</v>
      </c>
      <c r="J12" s="155">
        <v>229</v>
      </c>
      <c r="K12" s="155">
        <v>286</v>
      </c>
      <c r="L12" s="155">
        <v>191</v>
      </c>
      <c r="M12" s="155">
        <v>111</v>
      </c>
      <c r="N12" s="155">
        <v>1</v>
      </c>
      <c r="O12" s="155">
        <v>0</v>
      </c>
      <c r="P12" s="155">
        <v>1</v>
      </c>
      <c r="Q12" s="155">
        <v>3</v>
      </c>
      <c r="R12" s="155">
        <v>22</v>
      </c>
      <c r="S12" s="155">
        <v>32</v>
      </c>
      <c r="T12" s="155" t="s">
        <v>51</v>
      </c>
      <c r="U12" s="508" t="s">
        <v>52</v>
      </c>
    </row>
    <row r="13" spans="1:21" s="46" customFormat="1" ht="28.15" customHeight="1" x14ac:dyDescent="0.15">
      <c r="A13" s="154">
        <v>2020</v>
      </c>
      <c r="B13" s="157">
        <v>973</v>
      </c>
      <c r="C13" s="155">
        <v>1</v>
      </c>
      <c r="D13" s="155">
        <v>1</v>
      </c>
      <c r="E13" s="155">
        <v>971</v>
      </c>
      <c r="F13" s="155">
        <v>0</v>
      </c>
      <c r="G13" s="155">
        <v>1</v>
      </c>
      <c r="H13" s="155">
        <v>7</v>
      </c>
      <c r="I13" s="155">
        <v>53</v>
      </c>
      <c r="J13" s="155">
        <v>253</v>
      </c>
      <c r="K13" s="155">
        <v>267</v>
      </c>
      <c r="L13" s="155">
        <v>209</v>
      </c>
      <c r="M13" s="155">
        <v>117</v>
      </c>
      <c r="N13" s="155">
        <v>1</v>
      </c>
      <c r="O13" s="155">
        <v>0</v>
      </c>
      <c r="P13" s="155">
        <v>2</v>
      </c>
      <c r="Q13" s="155">
        <v>3</v>
      </c>
      <c r="R13" s="155">
        <v>23</v>
      </c>
      <c r="S13" s="155">
        <v>35</v>
      </c>
      <c r="T13" s="155">
        <v>0</v>
      </c>
      <c r="U13" s="508" t="s">
        <v>53</v>
      </c>
    </row>
    <row r="14" spans="1:21" s="46" customFormat="1" ht="28.15" customHeight="1" x14ac:dyDescent="0.15">
      <c r="A14" s="296">
        <v>2021</v>
      </c>
      <c r="B14" s="155">
        <v>1076</v>
      </c>
      <c r="C14" s="155">
        <v>1</v>
      </c>
      <c r="D14" s="155">
        <v>1</v>
      </c>
      <c r="E14" s="155">
        <v>1074</v>
      </c>
      <c r="F14" s="155">
        <v>0</v>
      </c>
      <c r="G14" s="155">
        <v>1</v>
      </c>
      <c r="H14" s="155">
        <v>7</v>
      </c>
      <c r="I14" s="155">
        <v>56</v>
      </c>
      <c r="J14" s="155">
        <v>257</v>
      </c>
      <c r="K14" s="155">
        <v>275</v>
      </c>
      <c r="L14" s="155">
        <v>216</v>
      </c>
      <c r="M14" s="155">
        <v>198</v>
      </c>
      <c r="N14" s="155">
        <v>1</v>
      </c>
      <c r="O14" s="155">
        <v>0</v>
      </c>
      <c r="P14" s="155">
        <v>3</v>
      </c>
      <c r="Q14" s="155">
        <v>4</v>
      </c>
      <c r="R14" s="155">
        <v>22</v>
      </c>
      <c r="S14" s="155">
        <v>34</v>
      </c>
      <c r="T14" s="155">
        <v>0</v>
      </c>
      <c r="U14" s="156">
        <v>2021</v>
      </c>
    </row>
    <row r="15" spans="1:21" s="46" customFormat="1" ht="28.15" customHeight="1" x14ac:dyDescent="0.15">
      <c r="A15" s="296">
        <v>2022</v>
      </c>
      <c r="B15" s="155">
        <v>1086</v>
      </c>
      <c r="C15" s="155">
        <v>1</v>
      </c>
      <c r="D15" s="155">
        <v>1</v>
      </c>
      <c r="E15" s="155">
        <v>1084</v>
      </c>
      <c r="F15" s="155">
        <v>0</v>
      </c>
      <c r="G15" s="155">
        <v>1</v>
      </c>
      <c r="H15" s="155">
        <v>4</v>
      </c>
      <c r="I15" s="155">
        <v>54</v>
      </c>
      <c r="J15" s="155">
        <v>247</v>
      </c>
      <c r="K15" s="155">
        <v>262</v>
      </c>
      <c r="L15" s="155">
        <v>219</v>
      </c>
      <c r="M15" s="155">
        <v>187</v>
      </c>
      <c r="N15" s="155">
        <v>1</v>
      </c>
      <c r="O15" s="155">
        <v>0</v>
      </c>
      <c r="P15" s="155">
        <v>2</v>
      </c>
      <c r="Q15" s="155">
        <v>4</v>
      </c>
      <c r="R15" s="155">
        <v>23</v>
      </c>
      <c r="S15" s="155">
        <v>80</v>
      </c>
      <c r="T15" s="155">
        <v>0</v>
      </c>
      <c r="U15" s="156">
        <v>2022</v>
      </c>
    </row>
    <row r="16" spans="1:21" s="47" customFormat="1" ht="28.15" customHeight="1" x14ac:dyDescent="0.15">
      <c r="A16" s="298">
        <v>2023</v>
      </c>
      <c r="B16" s="572">
        <v>1131</v>
      </c>
      <c r="C16" s="299">
        <v>1</v>
      </c>
      <c r="D16" s="299">
        <v>2</v>
      </c>
      <c r="E16" s="299">
        <v>1128</v>
      </c>
      <c r="F16" s="299">
        <v>0</v>
      </c>
      <c r="G16" s="299">
        <v>1</v>
      </c>
      <c r="H16" s="299">
        <v>7</v>
      </c>
      <c r="I16" s="299">
        <v>53</v>
      </c>
      <c r="J16" s="299">
        <v>266</v>
      </c>
      <c r="K16" s="299">
        <v>284</v>
      </c>
      <c r="L16" s="299">
        <v>260</v>
      </c>
      <c r="M16" s="299">
        <v>188</v>
      </c>
      <c r="N16" s="299">
        <v>1</v>
      </c>
      <c r="O16" s="299">
        <v>0</v>
      </c>
      <c r="P16" s="299">
        <v>2</v>
      </c>
      <c r="Q16" s="299">
        <v>3</v>
      </c>
      <c r="R16" s="299">
        <v>24</v>
      </c>
      <c r="S16" s="299">
        <v>39</v>
      </c>
      <c r="T16" s="573">
        <v>0</v>
      </c>
      <c r="U16" s="298">
        <v>2023</v>
      </c>
    </row>
    <row r="17" spans="1:21" s="13" customFormat="1" ht="28.15" customHeight="1" x14ac:dyDescent="0.15">
      <c r="A17" s="158" t="s">
        <v>54</v>
      </c>
      <c r="B17" s="157">
        <v>648</v>
      </c>
      <c r="C17" s="155">
        <v>1</v>
      </c>
      <c r="D17" s="155">
        <v>2</v>
      </c>
      <c r="E17" s="155">
        <v>645</v>
      </c>
      <c r="F17" s="155">
        <v>0</v>
      </c>
      <c r="G17" s="155">
        <v>1</v>
      </c>
      <c r="H17" s="155">
        <v>6</v>
      </c>
      <c r="I17" s="155">
        <v>29</v>
      </c>
      <c r="J17" s="155">
        <v>165</v>
      </c>
      <c r="K17" s="155">
        <v>186</v>
      </c>
      <c r="L17" s="155">
        <v>132</v>
      </c>
      <c r="M17" s="155">
        <v>99</v>
      </c>
      <c r="N17" s="155">
        <v>1</v>
      </c>
      <c r="O17" s="155">
        <v>0</v>
      </c>
      <c r="P17" s="155">
        <v>2</v>
      </c>
      <c r="Q17" s="155">
        <v>0</v>
      </c>
      <c r="R17" s="155">
        <v>0</v>
      </c>
      <c r="S17" s="155">
        <v>24</v>
      </c>
      <c r="T17" s="155">
        <v>0</v>
      </c>
      <c r="U17" s="109" t="s">
        <v>55</v>
      </c>
    </row>
    <row r="18" spans="1:21" s="13" customFormat="1" ht="28.15" customHeight="1" x14ac:dyDescent="0.15">
      <c r="A18" s="159" t="s">
        <v>56</v>
      </c>
      <c r="B18" s="157">
        <v>26</v>
      </c>
      <c r="C18" s="155">
        <v>0</v>
      </c>
      <c r="D18" s="155">
        <v>0</v>
      </c>
      <c r="E18" s="155">
        <v>26</v>
      </c>
      <c r="F18" s="155">
        <v>0</v>
      </c>
      <c r="G18" s="155">
        <v>0</v>
      </c>
      <c r="H18" s="155">
        <v>0</v>
      </c>
      <c r="I18" s="155">
        <v>3</v>
      </c>
      <c r="J18" s="155">
        <v>5</v>
      </c>
      <c r="K18" s="155">
        <v>6</v>
      </c>
      <c r="L18" s="155">
        <v>3</v>
      </c>
      <c r="M18" s="155">
        <v>1</v>
      </c>
      <c r="N18" s="155">
        <v>0</v>
      </c>
      <c r="O18" s="155">
        <v>0</v>
      </c>
      <c r="P18" s="155">
        <v>0</v>
      </c>
      <c r="Q18" s="155">
        <v>0</v>
      </c>
      <c r="R18" s="155">
        <v>0</v>
      </c>
      <c r="S18" s="155">
        <v>8</v>
      </c>
      <c r="T18" s="155">
        <v>0</v>
      </c>
      <c r="U18" s="123" t="s">
        <v>57</v>
      </c>
    </row>
    <row r="19" spans="1:21" s="13" customFormat="1" ht="28.15" customHeight="1" x14ac:dyDescent="0.15">
      <c r="A19" s="159" t="s">
        <v>58</v>
      </c>
      <c r="B19" s="157">
        <v>155</v>
      </c>
      <c r="C19" s="155">
        <v>0</v>
      </c>
      <c r="D19" s="155">
        <v>0</v>
      </c>
      <c r="E19" s="155">
        <v>155</v>
      </c>
      <c r="F19" s="155">
        <v>0</v>
      </c>
      <c r="G19" s="155">
        <v>0</v>
      </c>
      <c r="H19" s="155">
        <v>0</v>
      </c>
      <c r="I19" s="155">
        <v>5</v>
      </c>
      <c r="J19" s="155">
        <v>34</v>
      </c>
      <c r="K19" s="155">
        <v>25</v>
      </c>
      <c r="L19" s="155">
        <v>34</v>
      </c>
      <c r="M19" s="155">
        <v>25</v>
      </c>
      <c r="N19" s="155">
        <v>0</v>
      </c>
      <c r="O19" s="155">
        <v>0</v>
      </c>
      <c r="P19" s="155">
        <v>0</v>
      </c>
      <c r="Q19" s="155">
        <v>3</v>
      </c>
      <c r="R19" s="155">
        <v>24</v>
      </c>
      <c r="S19" s="155">
        <v>5</v>
      </c>
      <c r="T19" s="155">
        <v>0</v>
      </c>
      <c r="U19" s="160" t="s">
        <v>59</v>
      </c>
    </row>
    <row r="20" spans="1:21" s="13" customFormat="1" ht="28.15" customHeight="1" x14ac:dyDescent="0.15">
      <c r="A20" s="159" t="s">
        <v>60</v>
      </c>
      <c r="B20" s="157">
        <v>86</v>
      </c>
      <c r="C20" s="155">
        <v>0</v>
      </c>
      <c r="D20" s="155">
        <v>0</v>
      </c>
      <c r="E20" s="155">
        <v>86</v>
      </c>
      <c r="F20" s="155">
        <v>0</v>
      </c>
      <c r="G20" s="155">
        <v>0</v>
      </c>
      <c r="H20" s="155">
        <v>1</v>
      </c>
      <c r="I20" s="155">
        <v>4</v>
      </c>
      <c r="J20" s="155">
        <v>17</v>
      </c>
      <c r="K20" s="155">
        <v>25</v>
      </c>
      <c r="L20" s="155">
        <v>26</v>
      </c>
      <c r="M20" s="155">
        <v>11</v>
      </c>
      <c r="N20" s="155">
        <v>0</v>
      </c>
      <c r="O20" s="155">
        <v>0</v>
      </c>
      <c r="P20" s="155">
        <v>0</v>
      </c>
      <c r="Q20" s="155">
        <v>0</v>
      </c>
      <c r="R20" s="155">
        <v>0</v>
      </c>
      <c r="S20" s="155">
        <v>2</v>
      </c>
      <c r="T20" s="155">
        <v>0</v>
      </c>
      <c r="U20" s="160" t="s">
        <v>61</v>
      </c>
    </row>
    <row r="21" spans="1:21" s="13" customFormat="1" ht="28.15" customHeight="1" x14ac:dyDescent="0.15">
      <c r="A21" s="161" t="s">
        <v>62</v>
      </c>
      <c r="B21" s="162">
        <v>216</v>
      </c>
      <c r="C21" s="163">
        <v>0</v>
      </c>
      <c r="D21" s="163">
        <v>0</v>
      </c>
      <c r="E21" s="163">
        <v>216</v>
      </c>
      <c r="F21" s="163">
        <v>0</v>
      </c>
      <c r="G21" s="163">
        <v>0</v>
      </c>
      <c r="H21" s="163">
        <v>0</v>
      </c>
      <c r="I21" s="163">
        <v>12</v>
      </c>
      <c r="J21" s="163">
        <v>45</v>
      </c>
      <c r="K21" s="163">
        <v>42</v>
      </c>
      <c r="L21" s="163">
        <v>65</v>
      </c>
      <c r="M21" s="163">
        <v>52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163">
        <v>0</v>
      </c>
      <c r="T21" s="163">
        <v>0</v>
      </c>
      <c r="U21" s="164" t="s">
        <v>63</v>
      </c>
    </row>
    <row r="22" spans="1:21" s="1" customFormat="1" ht="15" customHeight="1" x14ac:dyDescent="0.15">
      <c r="A22" s="165" t="s">
        <v>64</v>
      </c>
      <c r="B22" s="166"/>
      <c r="C22" s="84"/>
      <c r="D22" s="167"/>
      <c r="E22" s="167"/>
      <c r="F22" s="167"/>
      <c r="G22" s="167"/>
      <c r="H22" s="168"/>
      <c r="I22" s="168"/>
      <c r="J22" s="168"/>
      <c r="K22" s="168"/>
      <c r="L22" s="168"/>
      <c r="M22" s="168"/>
      <c r="N22" s="168"/>
      <c r="O22" s="168"/>
      <c r="P22" s="169"/>
      <c r="Q22" s="169"/>
      <c r="R22" s="169"/>
      <c r="S22" s="169"/>
      <c r="T22" s="169"/>
      <c r="U22" s="170" t="s">
        <v>65</v>
      </c>
    </row>
    <row r="23" spans="1:21" s="2" customFormat="1" ht="15" customHeight="1" x14ac:dyDescent="0.2">
      <c r="A23" s="84" t="s">
        <v>66</v>
      </c>
      <c r="B23" s="167"/>
      <c r="C23" s="167"/>
      <c r="D23" s="167"/>
      <c r="E23" s="167"/>
      <c r="F23" s="168"/>
      <c r="G23" s="168"/>
      <c r="H23" s="168"/>
      <c r="I23" s="168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</row>
    <row r="24" spans="1:21" s="2" customFormat="1" ht="20.25" customHeight="1" x14ac:dyDescent="0.15"/>
    <row r="25" spans="1:21" s="2" customFormat="1" ht="15.75" customHeight="1" x14ac:dyDescent="0.15"/>
    <row r="26" spans="1:21" s="2" customFormat="1" ht="15.75" customHeight="1" x14ac:dyDescent="0.15"/>
    <row r="27" spans="1:21" s="13" customFormat="1" ht="15.75" customHeight="1" x14ac:dyDescent="0.15"/>
    <row r="28" spans="1:21" s="2" customFormat="1" ht="15.75" customHeight="1" x14ac:dyDescent="0.15"/>
    <row r="29" spans="1:21" s="2" customFormat="1" ht="48.95" customHeight="1" x14ac:dyDescent="0.15"/>
    <row r="30" spans="1:21" ht="48.95" customHeight="1" x14ac:dyDescent="0.15">
      <c r="C30"/>
      <c r="D30"/>
      <c r="E30"/>
    </row>
    <row r="31" spans="1:21" ht="48.95" customHeight="1" x14ac:dyDescent="0.15">
      <c r="C31"/>
      <c r="D31"/>
      <c r="E31"/>
    </row>
    <row r="32" spans="1:21" ht="48.95" customHeight="1" x14ac:dyDescent="0.15">
      <c r="C32"/>
      <c r="D32"/>
      <c r="E32"/>
    </row>
    <row r="33" spans="1:5" s="6" customFormat="1" ht="48.95" customHeight="1" x14ac:dyDescent="0.15"/>
    <row r="34" spans="1:5" ht="48.95" customHeight="1" x14ac:dyDescent="0.15">
      <c r="C34"/>
      <c r="D34"/>
      <c r="E34"/>
    </row>
    <row r="35" spans="1:5" ht="48.95" customHeight="1" x14ac:dyDescent="0.15">
      <c r="C35"/>
      <c r="D35"/>
      <c r="E35"/>
    </row>
    <row r="36" spans="1:5" ht="48.95" customHeight="1" x14ac:dyDescent="0.15">
      <c r="C36"/>
      <c r="D36"/>
      <c r="E36"/>
    </row>
    <row r="37" spans="1:5" ht="48.95" customHeight="1" x14ac:dyDescent="0.15">
      <c r="C37"/>
      <c r="D37"/>
      <c r="E37"/>
    </row>
    <row r="38" spans="1:5" ht="48.95" customHeight="1" x14ac:dyDescent="0.15">
      <c r="C38"/>
      <c r="D38"/>
      <c r="E38"/>
    </row>
    <row r="39" spans="1:5" ht="18.75" customHeight="1" x14ac:dyDescent="0.15">
      <c r="C39"/>
      <c r="D39"/>
      <c r="E39"/>
    </row>
    <row r="40" spans="1:5" s="6" customFormat="1" ht="20.25" customHeight="1" x14ac:dyDescent="0.15">
      <c r="A40"/>
    </row>
    <row r="41" spans="1:5" ht="16.5" customHeight="1" x14ac:dyDescent="0.15">
      <c r="C41"/>
      <c r="D41"/>
      <c r="E41"/>
    </row>
    <row r="42" spans="1:5" ht="16.5" customHeight="1" x14ac:dyDescent="0.15">
      <c r="C42"/>
      <c r="D42"/>
      <c r="E42"/>
    </row>
    <row r="43" spans="1:5" ht="16.5" customHeight="1" x14ac:dyDescent="0.15">
      <c r="C43"/>
      <c r="D43"/>
      <c r="E43"/>
    </row>
    <row r="44" spans="1:5" ht="18" customHeight="1" x14ac:dyDescent="0.15">
      <c r="C44"/>
      <c r="D44"/>
      <c r="E44"/>
    </row>
    <row r="45" spans="1:5" ht="15.75" customHeight="1" x14ac:dyDescent="0.15">
      <c r="A45" s="2"/>
      <c r="C45"/>
      <c r="D45"/>
      <c r="E45"/>
    </row>
    <row r="46" spans="1:5" s="2" customFormat="1" ht="15.75" customHeight="1" x14ac:dyDescent="0.15"/>
    <row r="47" spans="1:5" s="2" customFormat="1" ht="15.75" customHeight="1" x14ac:dyDescent="0.25">
      <c r="A47" s="7"/>
    </row>
    <row r="48" spans="1:5" s="7" customFormat="1" ht="24.75" customHeight="1" x14ac:dyDescent="0.25">
      <c r="A48"/>
    </row>
    <row r="49" spans="1:21" s="2" customFormat="1" ht="27" customHeight="1" x14ac:dyDescent="0.15">
      <c r="A49"/>
      <c r="B49"/>
      <c r="C49" s="14"/>
      <c r="D49" s="14"/>
      <c r="E49" s="14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s="2" customFormat="1" ht="16.5" customHeight="1" x14ac:dyDescent="0.15">
      <c r="A50"/>
      <c r="B50"/>
      <c r="C50" s="14"/>
      <c r="D50" s="14"/>
      <c r="E50" s="14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s="2" customFormat="1" ht="15.75" customHeight="1" x14ac:dyDescent="0.15">
      <c r="A51"/>
      <c r="B51"/>
      <c r="C51" s="14"/>
      <c r="D51" s="14"/>
      <c r="E51" s="14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s="2" customFormat="1" ht="15.75" customHeight="1" x14ac:dyDescent="0.15">
      <c r="A52"/>
      <c r="B52"/>
      <c r="C52" s="14"/>
      <c r="D52" s="14"/>
      <c r="E52" s="14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s="2" customFormat="1" ht="16.5" customHeight="1" x14ac:dyDescent="0.15">
      <c r="A53"/>
      <c r="B53"/>
      <c r="C53" s="14"/>
      <c r="D53" s="14"/>
      <c r="E53" s="14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s="6" customFormat="1" ht="18.75" customHeight="1" x14ac:dyDescent="0.15">
      <c r="A54"/>
      <c r="B54"/>
      <c r="C54" s="14"/>
      <c r="D54" s="14"/>
      <c r="E54" s="1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5" customHeight="1" x14ac:dyDescent="0.15"/>
    <row r="56" spans="1:21" ht="15" customHeight="1" x14ac:dyDescent="0.15"/>
    <row r="57" spans="1:21" ht="15" customHeight="1" x14ac:dyDescent="0.15"/>
    <row r="58" spans="1:21" ht="15" customHeight="1" x14ac:dyDescent="0.15"/>
    <row r="59" spans="1:21" ht="15" customHeight="1" x14ac:dyDescent="0.15"/>
    <row r="60" spans="1:21" s="2" customFormat="1" ht="15" customHeight="1" x14ac:dyDescent="0.15">
      <c r="A60"/>
      <c r="B60"/>
      <c r="C60" s="14"/>
      <c r="D60" s="14"/>
      <c r="E60" s="14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s="2" customFormat="1" ht="15" customHeight="1" x14ac:dyDescent="0.15">
      <c r="A61"/>
      <c r="B61"/>
      <c r="C61" s="14"/>
      <c r="D61" s="14"/>
      <c r="E61" s="14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s="13" customFormat="1" ht="18.75" customHeight="1" x14ac:dyDescent="0.15">
      <c r="A62"/>
      <c r="B62"/>
      <c r="C62" s="14"/>
      <c r="D62" s="14"/>
      <c r="E62" s="14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s="2" customFormat="1" ht="15" customHeight="1" x14ac:dyDescent="0.15">
      <c r="A63"/>
      <c r="B63"/>
      <c r="C63" s="14"/>
      <c r="D63" s="14"/>
      <c r="E63" s="14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s="2" customFormat="1" ht="15" customHeight="1" x14ac:dyDescent="0.15">
      <c r="A64"/>
      <c r="B64"/>
      <c r="C64" s="14"/>
      <c r="D64" s="14"/>
      <c r="E64" s="1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s="2" customFormat="1" ht="15" customHeight="1" x14ac:dyDescent="0.15">
      <c r="A65"/>
      <c r="B65"/>
      <c r="C65" s="14"/>
      <c r="D65" s="14"/>
      <c r="E65" s="14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s="2" customFormat="1" ht="15" customHeight="1" x14ac:dyDescent="0.15">
      <c r="A66"/>
      <c r="B66"/>
      <c r="C66" s="14"/>
      <c r="D66" s="14"/>
      <c r="E66" s="14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s="2" customFormat="1" ht="15" customHeight="1" x14ac:dyDescent="0.15">
      <c r="A67"/>
      <c r="B67"/>
      <c r="C67" s="14"/>
      <c r="D67" s="14"/>
      <c r="E67" s="14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s="13" customFormat="1" ht="18.75" customHeight="1" x14ac:dyDescent="0.15">
      <c r="A68"/>
      <c r="B68"/>
      <c r="C68" s="14"/>
      <c r="D68" s="14"/>
      <c r="E68" s="14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s="2" customFormat="1" ht="15" customHeight="1" x14ac:dyDescent="0.15">
      <c r="A69"/>
      <c r="B69"/>
      <c r="C69" s="14"/>
      <c r="D69" s="14"/>
      <c r="E69" s="14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s="2" customFormat="1" ht="15" customHeight="1" x14ac:dyDescent="0.15">
      <c r="A70"/>
      <c r="B70"/>
      <c r="C70" s="14"/>
      <c r="D70" s="14"/>
      <c r="E70" s="1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s="6" customFormat="1" ht="18.75" customHeight="1" x14ac:dyDescent="0.15">
      <c r="A71"/>
      <c r="B71"/>
      <c r="C71" s="14"/>
      <c r="D71" s="14"/>
      <c r="E71" s="14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5" customHeight="1" x14ac:dyDescent="0.15"/>
    <row r="73" spans="1:21" ht="15" customHeight="1" x14ac:dyDescent="0.15"/>
    <row r="74" spans="1:21" ht="15" customHeight="1" x14ac:dyDescent="0.15"/>
    <row r="75" spans="1:21" ht="15" customHeight="1" x14ac:dyDescent="0.15"/>
    <row r="76" spans="1:21" ht="15" customHeight="1" x14ac:dyDescent="0.15"/>
    <row r="77" spans="1:21" ht="15" customHeight="1" x14ac:dyDescent="0.15"/>
    <row r="78" spans="1:21" s="6" customFormat="1" ht="18" customHeight="1" x14ac:dyDescent="0.15">
      <c r="A78"/>
      <c r="B78"/>
      <c r="C78" s="14"/>
      <c r="D78" s="14"/>
      <c r="E78" s="14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5" customHeight="1" x14ac:dyDescent="0.15"/>
    <row r="80" spans="1:21" ht="15" customHeight="1" x14ac:dyDescent="0.15"/>
    <row r="81" ht="15" customHeight="1" x14ac:dyDescent="0.15"/>
    <row r="82" ht="18" customHeight="1" x14ac:dyDescent="0.15"/>
    <row r="83" ht="15" customHeight="1" x14ac:dyDescent="0.15"/>
    <row r="84" ht="15" customHeight="1" x14ac:dyDescent="0.15"/>
    <row r="85" ht="18" customHeight="1" x14ac:dyDescent="0.15"/>
    <row r="86" ht="15" customHeight="1" x14ac:dyDescent="0.15"/>
    <row r="87" ht="15" customHeight="1" x14ac:dyDescent="0.15"/>
    <row r="88" ht="15" customHeight="1" x14ac:dyDescent="0.15"/>
    <row r="89" ht="5.25" customHeight="1" x14ac:dyDescent="0.15"/>
    <row r="90" ht="15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3">
    <mergeCell ref="E3:L4"/>
    <mergeCell ref="U3:U6"/>
    <mergeCell ref="M3:T4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Ruler="0" view="pageBreakPreview" zoomScaleNormal="100" zoomScaleSheetLayoutView="100" workbookViewId="0">
      <pane xSplit="1" ySplit="4" topLeftCell="B5" activePane="bottomRight" state="frozenSplit"/>
      <selection pane="topRight"/>
      <selection pane="bottomLeft"/>
      <selection pane="bottomRight" activeCell="B1" sqref="B1"/>
    </sheetView>
  </sheetViews>
  <sheetFormatPr defaultRowHeight="14.25" x14ac:dyDescent="0.3"/>
  <cols>
    <col min="1" max="1" width="10.5" style="76" customWidth="1"/>
    <col min="2" max="2" width="12.25" style="76" customWidth="1"/>
    <col min="3" max="3" width="18.75" style="76" customWidth="1"/>
    <col min="4" max="4" width="15.375" style="76" customWidth="1"/>
    <col min="5" max="5" width="20" style="76" customWidth="1"/>
    <col min="6" max="9" width="13.375" style="76" customWidth="1"/>
    <col min="10" max="10" width="12.625" style="76" customWidth="1"/>
    <col min="11" max="11" width="10.5" style="76" customWidth="1"/>
    <col min="12" max="12" width="9" style="76"/>
  </cols>
  <sheetData>
    <row r="1" spans="1:11" s="200" customFormat="1" ht="20.100000000000001" customHeight="1" x14ac:dyDescent="0.15">
      <c r="A1" s="198" t="s">
        <v>329</v>
      </c>
      <c r="B1" s="198"/>
      <c r="C1" s="198"/>
      <c r="D1" s="259"/>
      <c r="E1" s="198"/>
      <c r="F1" s="198" t="s">
        <v>330</v>
      </c>
      <c r="G1" s="198"/>
      <c r="H1" s="198"/>
      <c r="I1" s="198"/>
      <c r="J1" s="198"/>
      <c r="K1" s="198"/>
    </row>
    <row r="2" spans="1:11" s="85" customFormat="1" ht="20.100000000000001" customHeight="1" x14ac:dyDescent="0.2">
      <c r="A2" s="131" t="s">
        <v>331</v>
      </c>
      <c r="B2" s="131"/>
      <c r="C2" s="131"/>
      <c r="D2" s="131"/>
      <c r="E2" s="131"/>
      <c r="F2" s="172"/>
      <c r="H2" s="131"/>
      <c r="I2" s="131"/>
      <c r="J2" s="131"/>
      <c r="K2" s="133" t="s">
        <v>332</v>
      </c>
    </row>
    <row r="3" spans="1:11" s="84" customFormat="1" ht="28.5" customHeight="1" x14ac:dyDescent="0.15">
      <c r="A3" s="753" t="s">
        <v>333</v>
      </c>
      <c r="B3" s="238" t="s">
        <v>14</v>
      </c>
      <c r="C3" s="238" t="s">
        <v>334</v>
      </c>
      <c r="D3" s="307" t="s">
        <v>335</v>
      </c>
      <c r="E3" s="308" t="s">
        <v>336</v>
      </c>
      <c r="F3" s="309" t="s">
        <v>337</v>
      </c>
      <c r="G3" s="244" t="s">
        <v>338</v>
      </c>
      <c r="H3" s="206" t="s">
        <v>339</v>
      </c>
      <c r="I3" s="207" t="s">
        <v>340</v>
      </c>
      <c r="J3" s="207" t="s">
        <v>341</v>
      </c>
      <c r="K3" s="755" t="s">
        <v>342</v>
      </c>
    </row>
    <row r="4" spans="1:11" s="84" customFormat="1" ht="30" customHeight="1" x14ac:dyDescent="0.15">
      <c r="A4" s="754"/>
      <c r="B4" s="229" t="s">
        <v>31</v>
      </c>
      <c r="C4" s="310" t="s">
        <v>343</v>
      </c>
      <c r="D4" s="311" t="s">
        <v>344</v>
      </c>
      <c r="E4" s="312" t="s">
        <v>345</v>
      </c>
      <c r="F4" s="313" t="s">
        <v>346</v>
      </c>
      <c r="G4" s="312" t="s">
        <v>347</v>
      </c>
      <c r="H4" s="294" t="s">
        <v>348</v>
      </c>
      <c r="I4" s="293" t="s">
        <v>349</v>
      </c>
      <c r="J4" s="293" t="s">
        <v>350</v>
      </c>
      <c r="K4" s="756"/>
    </row>
    <row r="5" spans="1:11" s="85" customFormat="1" ht="48.4" customHeight="1" x14ac:dyDescent="0.2">
      <c r="A5" s="154">
        <v>2014</v>
      </c>
      <c r="B5" s="302">
        <f>SUM(C5:J5)</f>
        <v>413736</v>
      </c>
      <c r="C5" s="302">
        <v>6253</v>
      </c>
      <c r="D5" s="302">
        <v>93</v>
      </c>
      <c r="E5" s="302">
        <v>3271</v>
      </c>
      <c r="F5" s="302">
        <v>17833</v>
      </c>
      <c r="G5" s="302">
        <v>683</v>
      </c>
      <c r="H5" s="302">
        <v>368411</v>
      </c>
      <c r="I5" s="302">
        <v>794</v>
      </c>
      <c r="J5" s="302">
        <v>16398</v>
      </c>
      <c r="K5" s="156">
        <v>2014</v>
      </c>
    </row>
    <row r="6" spans="1:11" s="85" customFormat="1" ht="48.4" customHeight="1" x14ac:dyDescent="0.2">
      <c r="A6" s="154">
        <v>2015</v>
      </c>
      <c r="B6" s="302">
        <f>SUM(C6:J6)</f>
        <v>382793</v>
      </c>
      <c r="C6" s="302">
        <v>5881</v>
      </c>
      <c r="D6" s="302">
        <v>84</v>
      </c>
      <c r="E6" s="302">
        <v>3510</v>
      </c>
      <c r="F6" s="302">
        <v>18247</v>
      </c>
      <c r="G6" s="302">
        <v>720</v>
      </c>
      <c r="H6" s="302">
        <v>339090</v>
      </c>
      <c r="I6" s="302">
        <v>757</v>
      </c>
      <c r="J6" s="302">
        <v>14504</v>
      </c>
      <c r="K6" s="156">
        <v>2015</v>
      </c>
    </row>
    <row r="7" spans="1:11" s="85" customFormat="1" ht="48.4" customHeight="1" x14ac:dyDescent="0.2">
      <c r="A7" s="154">
        <v>2016</v>
      </c>
      <c r="B7" s="302">
        <f>SUM(C7:J7)</f>
        <v>304360</v>
      </c>
      <c r="C7" s="302">
        <v>6512</v>
      </c>
      <c r="D7" s="302">
        <v>98</v>
      </c>
      <c r="E7" s="302">
        <v>3464</v>
      </c>
      <c r="F7" s="302">
        <v>19274</v>
      </c>
      <c r="G7" s="302">
        <v>805</v>
      </c>
      <c r="H7" s="302">
        <v>256587</v>
      </c>
      <c r="I7" s="302">
        <v>485</v>
      </c>
      <c r="J7" s="302">
        <v>17135</v>
      </c>
      <c r="K7" s="156">
        <v>2016</v>
      </c>
    </row>
    <row r="8" spans="1:11" s="85" customFormat="1" ht="48.4" customHeight="1" x14ac:dyDescent="0.2">
      <c r="A8" s="154">
        <v>2017</v>
      </c>
      <c r="B8" s="302">
        <v>346469</v>
      </c>
      <c r="C8" s="302">
        <v>8664</v>
      </c>
      <c r="D8" s="302">
        <v>147</v>
      </c>
      <c r="E8" s="302">
        <v>3984</v>
      </c>
      <c r="F8" s="302">
        <v>22377</v>
      </c>
      <c r="G8" s="302">
        <v>978</v>
      </c>
      <c r="H8" s="302">
        <v>290063</v>
      </c>
      <c r="I8" s="302">
        <v>799</v>
      </c>
      <c r="J8" s="302">
        <v>19457</v>
      </c>
      <c r="K8" s="156">
        <v>2017</v>
      </c>
    </row>
    <row r="9" spans="1:11" s="85" customFormat="1" ht="48.4" customHeight="1" x14ac:dyDescent="0.2">
      <c r="A9" s="154">
        <v>2018</v>
      </c>
      <c r="B9" s="295">
        <v>418596</v>
      </c>
      <c r="C9" s="302">
        <v>8362</v>
      </c>
      <c r="D9" s="302">
        <v>177</v>
      </c>
      <c r="E9" s="302">
        <v>5081</v>
      </c>
      <c r="F9" s="302">
        <v>24894</v>
      </c>
      <c r="G9" s="302">
        <v>1045</v>
      </c>
      <c r="H9" s="302">
        <v>371706</v>
      </c>
      <c r="I9" s="302">
        <v>818</v>
      </c>
      <c r="J9" s="302">
        <v>6513</v>
      </c>
      <c r="K9" s="156">
        <v>2018</v>
      </c>
    </row>
    <row r="10" spans="1:11" s="231" customFormat="1" ht="48.4" customHeight="1" x14ac:dyDescent="0.2">
      <c r="A10" s="296">
        <v>2019</v>
      </c>
      <c r="B10" s="302">
        <v>473987</v>
      </c>
      <c r="C10" s="302">
        <v>7232</v>
      </c>
      <c r="D10" s="302">
        <v>121</v>
      </c>
      <c r="E10" s="302">
        <v>4856</v>
      </c>
      <c r="F10" s="302">
        <v>26809</v>
      </c>
      <c r="G10" s="302">
        <v>908</v>
      </c>
      <c r="H10" s="302">
        <v>426578</v>
      </c>
      <c r="I10" s="302">
        <v>1005</v>
      </c>
      <c r="J10" s="302">
        <v>6478</v>
      </c>
      <c r="K10" s="156">
        <v>2019</v>
      </c>
    </row>
    <row r="11" spans="1:11" s="85" customFormat="1" ht="48.4" customHeight="1" x14ac:dyDescent="0.2">
      <c r="A11" s="296">
        <v>2020</v>
      </c>
      <c r="B11" s="302">
        <v>580968</v>
      </c>
      <c r="C11" s="302">
        <v>8449</v>
      </c>
      <c r="D11" s="302">
        <v>105</v>
      </c>
      <c r="E11" s="302">
        <v>4920</v>
      </c>
      <c r="F11" s="302">
        <v>30026</v>
      </c>
      <c r="G11" s="302">
        <v>762</v>
      </c>
      <c r="H11" s="302">
        <v>515545</v>
      </c>
      <c r="I11" s="302">
        <v>1184</v>
      </c>
      <c r="J11" s="302">
        <v>19977</v>
      </c>
      <c r="K11" s="156">
        <v>2020</v>
      </c>
    </row>
    <row r="12" spans="1:11" s="85" customFormat="1" ht="48.4" customHeight="1" x14ac:dyDescent="0.2">
      <c r="A12" s="296">
        <v>2021</v>
      </c>
      <c r="B12" s="302">
        <v>491777</v>
      </c>
      <c r="C12" s="302">
        <v>8766</v>
      </c>
      <c r="D12" s="302">
        <v>126</v>
      </c>
      <c r="E12" s="302">
        <v>4850</v>
      </c>
      <c r="F12" s="302">
        <v>26234</v>
      </c>
      <c r="G12" s="302">
        <v>783</v>
      </c>
      <c r="H12" s="302">
        <v>429491</v>
      </c>
      <c r="I12" s="302">
        <v>926</v>
      </c>
      <c r="J12" s="302">
        <v>20601</v>
      </c>
      <c r="K12" s="156">
        <v>2021</v>
      </c>
    </row>
    <row r="13" spans="1:11" s="85" customFormat="1" ht="48.4" customHeight="1" x14ac:dyDescent="0.2">
      <c r="A13" s="296">
        <v>2022</v>
      </c>
      <c r="B13" s="302">
        <v>65835</v>
      </c>
      <c r="C13" s="302">
        <v>8783</v>
      </c>
      <c r="D13" s="302">
        <v>99</v>
      </c>
      <c r="E13" s="302">
        <v>4882</v>
      </c>
      <c r="F13" s="302">
        <v>23499</v>
      </c>
      <c r="G13" s="302">
        <v>834</v>
      </c>
      <c r="H13" s="302">
        <v>7111</v>
      </c>
      <c r="I13" s="302">
        <v>715</v>
      </c>
      <c r="J13" s="302">
        <v>19912</v>
      </c>
      <c r="K13" s="156">
        <v>2022</v>
      </c>
    </row>
    <row r="14" spans="1:11" s="615" customFormat="1" ht="48.4" customHeight="1" x14ac:dyDescent="0.2">
      <c r="A14" s="610">
        <v>2023</v>
      </c>
      <c r="B14" s="623">
        <v>232091</v>
      </c>
      <c r="C14" s="623">
        <v>8268</v>
      </c>
      <c r="D14" s="623">
        <v>123</v>
      </c>
      <c r="E14" s="623">
        <v>4154</v>
      </c>
      <c r="F14" s="623">
        <v>26204</v>
      </c>
      <c r="G14" s="623">
        <v>541</v>
      </c>
      <c r="H14" s="623">
        <v>172244</v>
      </c>
      <c r="I14" s="623">
        <v>476</v>
      </c>
      <c r="J14" s="623">
        <v>20081</v>
      </c>
      <c r="K14" s="300">
        <v>2023</v>
      </c>
    </row>
    <row r="15" spans="1:11" s="84" customFormat="1" ht="15" customHeight="1" x14ac:dyDescent="0.15">
      <c r="A15" s="284" t="s">
        <v>208</v>
      </c>
      <c r="K15" s="302" t="s">
        <v>205</v>
      </c>
    </row>
    <row r="16" spans="1:11" ht="16.5" customHeight="1" x14ac:dyDescent="0.3"/>
    <row r="17" ht="16.5" customHeight="1" x14ac:dyDescent="0.3"/>
    <row r="18" ht="14.45" customHeight="1" x14ac:dyDescent="0.3"/>
    <row r="19" ht="19.5" customHeight="1" x14ac:dyDescent="0.3"/>
    <row r="20" ht="14.45" customHeight="1" x14ac:dyDescent="0.3"/>
    <row r="21" ht="14.45" customHeight="1" x14ac:dyDescent="0.3"/>
    <row r="22" ht="14.45" customHeight="1" x14ac:dyDescent="0.3"/>
    <row r="23" ht="14.45" customHeight="1" x14ac:dyDescent="0.3"/>
    <row r="24" ht="19.5" customHeight="1" x14ac:dyDescent="0.3"/>
    <row r="25" ht="14.45" customHeight="1" x14ac:dyDescent="0.3"/>
    <row r="26" ht="14.45" customHeight="1" x14ac:dyDescent="0.3"/>
    <row r="27" ht="14.45" customHeight="1" x14ac:dyDescent="0.3"/>
    <row r="28" ht="14.45" customHeight="1" x14ac:dyDescent="0.3"/>
    <row r="29" ht="19.5" customHeight="1" x14ac:dyDescent="0.3"/>
    <row r="30" ht="14.45" customHeight="1" x14ac:dyDescent="0.3"/>
    <row r="31" ht="14.45" customHeight="1" x14ac:dyDescent="0.3"/>
    <row r="32" ht="14.45" customHeight="1" x14ac:dyDescent="0.3"/>
    <row r="33" ht="14.45" customHeight="1" x14ac:dyDescent="0.3"/>
    <row r="34" ht="19.5" customHeight="1" x14ac:dyDescent="0.3"/>
    <row r="35" ht="14.45" customHeight="1" x14ac:dyDescent="0.3"/>
    <row r="36" ht="14.45" customHeight="1" x14ac:dyDescent="0.3"/>
    <row r="37" ht="14.45" customHeight="1" x14ac:dyDescent="0.3"/>
    <row r="38" ht="14.25" customHeight="1" x14ac:dyDescent="0.3"/>
    <row r="39" ht="14.45" customHeight="1" x14ac:dyDescent="0.3"/>
    <row r="40" ht="5.25" customHeight="1" x14ac:dyDescent="0.3"/>
    <row r="41" ht="15.75" customHeight="1" x14ac:dyDescent="0.3"/>
  </sheetData>
  <sheetProtection formatCells="0" formatColumns="0" formatRows="0" insertColumns="0" insertRows="0" insertHyperlinks="0" deleteColumns="0" deleteRows="0" sort="0" autoFilter="0" pivotTables="0"/>
  <mergeCells count="2">
    <mergeCell ref="A3:A4"/>
    <mergeCell ref="K3:K4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showRuler="0" view="pageBreakPreview" zoomScaleNormal="100" zoomScaleSheetLayoutView="100" workbookViewId="0">
      <pane xSplit="1" ySplit="6" topLeftCell="B10" activePane="bottomRight" state="frozenSplit"/>
      <selection pane="topRight"/>
      <selection pane="bottomLeft"/>
      <selection pane="bottomRight" activeCell="F15" sqref="F15"/>
    </sheetView>
  </sheetViews>
  <sheetFormatPr defaultRowHeight="14.25" x14ac:dyDescent="0.3"/>
  <cols>
    <col min="1" max="1" width="10.75" style="76" customWidth="1"/>
    <col min="2" max="2" width="8" style="76" customWidth="1"/>
    <col min="3" max="3" width="9.375" style="76" customWidth="1"/>
    <col min="4" max="10" width="8" style="76" customWidth="1"/>
    <col min="11" max="11" width="8" style="342" customWidth="1"/>
    <col min="12" max="12" width="6.625" style="342" customWidth="1"/>
    <col min="13" max="13" width="6.5" style="342" customWidth="1"/>
    <col min="14" max="15" width="8" style="342" customWidth="1"/>
    <col min="16" max="17" width="8" style="76" customWidth="1"/>
    <col min="18" max="18" width="10.5" style="76" customWidth="1"/>
    <col min="19" max="19" width="9" style="76"/>
  </cols>
  <sheetData>
    <row r="1" spans="1:18" s="200" customFormat="1" ht="20.100000000000001" customHeight="1" x14ac:dyDescent="0.35">
      <c r="A1" s="198" t="s">
        <v>351</v>
      </c>
      <c r="B1" s="198"/>
      <c r="C1" s="198"/>
      <c r="D1" s="198"/>
      <c r="E1" s="198"/>
      <c r="F1" s="198"/>
      <c r="G1" s="198"/>
      <c r="H1" s="198"/>
      <c r="I1" s="198"/>
      <c r="J1" s="198" t="s">
        <v>352</v>
      </c>
      <c r="K1" s="314"/>
      <c r="L1" s="315"/>
      <c r="M1" s="316"/>
      <c r="N1" s="317"/>
      <c r="O1" s="314"/>
      <c r="P1" s="198"/>
      <c r="Q1" s="198"/>
      <c r="R1" s="198"/>
    </row>
    <row r="2" spans="1:18" s="85" customFormat="1" ht="20.100000000000001" customHeight="1" x14ac:dyDescent="0.25">
      <c r="A2" s="201" t="s">
        <v>331</v>
      </c>
      <c r="B2" s="201"/>
      <c r="C2" s="201"/>
      <c r="D2" s="201"/>
      <c r="E2" s="201"/>
      <c r="F2" s="201"/>
      <c r="G2" s="201"/>
      <c r="H2" s="201"/>
      <c r="I2" s="201"/>
      <c r="J2" s="205"/>
      <c r="K2" s="318"/>
      <c r="L2" s="318"/>
      <c r="M2" s="318"/>
      <c r="N2" s="318"/>
      <c r="O2" s="318"/>
      <c r="P2" s="201"/>
      <c r="Q2" s="201"/>
      <c r="R2" s="205" t="s">
        <v>332</v>
      </c>
    </row>
    <row r="3" spans="1:18" s="327" customFormat="1" ht="20.100000000000001" customHeight="1" x14ac:dyDescent="0.15">
      <c r="A3" s="757" t="s">
        <v>281</v>
      </c>
      <c r="B3" s="319" t="s">
        <v>14</v>
      </c>
      <c r="C3" s="320"/>
      <c r="D3" s="321" t="s">
        <v>353</v>
      </c>
      <c r="E3" s="320"/>
      <c r="F3" s="321" t="s">
        <v>354</v>
      </c>
      <c r="G3" s="320"/>
      <c r="H3" s="763" t="s">
        <v>355</v>
      </c>
      <c r="I3" s="764"/>
      <c r="J3" s="322" t="s">
        <v>356</v>
      </c>
      <c r="K3" s="323"/>
      <c r="L3" s="324" t="s">
        <v>357</v>
      </c>
      <c r="M3" s="325"/>
      <c r="N3" s="326" t="s">
        <v>358</v>
      </c>
      <c r="O3" s="323"/>
      <c r="P3" s="321" t="s">
        <v>359</v>
      </c>
      <c r="Q3" s="320"/>
      <c r="R3" s="760" t="s">
        <v>360</v>
      </c>
    </row>
    <row r="4" spans="1:18" s="327" customFormat="1" ht="20.100000000000001" customHeight="1" x14ac:dyDescent="0.15">
      <c r="A4" s="758"/>
      <c r="B4" s="328" t="s">
        <v>31</v>
      </c>
      <c r="C4" s="328"/>
      <c r="D4" s="311" t="s">
        <v>361</v>
      </c>
      <c r="E4" s="328"/>
      <c r="F4" s="311" t="s">
        <v>362</v>
      </c>
      <c r="G4" s="328"/>
      <c r="H4" s="765" t="s">
        <v>363</v>
      </c>
      <c r="I4" s="766"/>
      <c r="J4" s="311" t="s">
        <v>364</v>
      </c>
      <c r="K4" s="329"/>
      <c r="L4" s="330" t="s">
        <v>365</v>
      </c>
      <c r="M4" s="329"/>
      <c r="N4" s="330" t="s">
        <v>366</v>
      </c>
      <c r="O4" s="329"/>
      <c r="P4" s="330" t="s">
        <v>367</v>
      </c>
      <c r="Q4" s="328"/>
      <c r="R4" s="761"/>
    </row>
    <row r="5" spans="1:18" s="327" customFormat="1" ht="20.100000000000001" customHeight="1" x14ac:dyDescent="0.15">
      <c r="A5" s="758"/>
      <c r="B5" s="331" t="s">
        <v>368</v>
      </c>
      <c r="C5" s="331" t="s">
        <v>369</v>
      </c>
      <c r="D5" s="331" t="s">
        <v>368</v>
      </c>
      <c r="E5" s="331" t="s">
        <v>369</v>
      </c>
      <c r="F5" s="331" t="s">
        <v>368</v>
      </c>
      <c r="G5" s="331" t="s">
        <v>369</v>
      </c>
      <c r="H5" s="331" t="s">
        <v>368</v>
      </c>
      <c r="I5" s="332" t="s">
        <v>369</v>
      </c>
      <c r="J5" s="331" t="s">
        <v>368</v>
      </c>
      <c r="K5" s="333" t="s">
        <v>369</v>
      </c>
      <c r="L5" s="334" t="s">
        <v>368</v>
      </c>
      <c r="M5" s="325" t="s">
        <v>369</v>
      </c>
      <c r="N5" s="333" t="s">
        <v>368</v>
      </c>
      <c r="O5" s="333" t="s">
        <v>369</v>
      </c>
      <c r="P5" s="331" t="s">
        <v>368</v>
      </c>
      <c r="Q5" s="331" t="s">
        <v>369</v>
      </c>
      <c r="R5" s="761"/>
    </row>
    <row r="6" spans="1:18" s="327" customFormat="1" ht="20.100000000000001" customHeight="1" x14ac:dyDescent="0.15">
      <c r="A6" s="759"/>
      <c r="B6" s="293" t="s">
        <v>370</v>
      </c>
      <c r="C6" s="293" t="s">
        <v>371</v>
      </c>
      <c r="D6" s="293" t="s">
        <v>370</v>
      </c>
      <c r="E6" s="293" t="s">
        <v>371</v>
      </c>
      <c r="F6" s="293" t="s">
        <v>370</v>
      </c>
      <c r="G6" s="293" t="s">
        <v>371</v>
      </c>
      <c r="H6" s="293" t="s">
        <v>370</v>
      </c>
      <c r="I6" s="294" t="s">
        <v>371</v>
      </c>
      <c r="J6" s="293" t="s">
        <v>370</v>
      </c>
      <c r="K6" s="293" t="s">
        <v>371</v>
      </c>
      <c r="L6" s="229" t="s">
        <v>370</v>
      </c>
      <c r="M6" s="335" t="s">
        <v>371</v>
      </c>
      <c r="N6" s="293" t="s">
        <v>370</v>
      </c>
      <c r="O6" s="293" t="s">
        <v>371</v>
      </c>
      <c r="P6" s="293" t="s">
        <v>370</v>
      </c>
      <c r="Q6" s="293" t="s">
        <v>371</v>
      </c>
      <c r="R6" s="762"/>
    </row>
    <row r="7" spans="1:18" s="85" customFormat="1" ht="45.4" customHeight="1" x14ac:dyDescent="0.2">
      <c r="A7" s="154">
        <v>2010</v>
      </c>
      <c r="B7" s="196">
        <v>5408</v>
      </c>
      <c r="C7" s="155">
        <v>4424</v>
      </c>
      <c r="D7" s="336">
        <v>88</v>
      </c>
      <c r="E7" s="336">
        <v>64</v>
      </c>
      <c r="F7" s="336">
        <v>685</v>
      </c>
      <c r="G7" s="336">
        <v>431</v>
      </c>
      <c r="H7" s="336">
        <v>761</v>
      </c>
      <c r="I7" s="336">
        <v>623</v>
      </c>
      <c r="J7" s="336">
        <v>732</v>
      </c>
      <c r="K7" s="336">
        <v>507</v>
      </c>
      <c r="L7" s="336" t="s">
        <v>50</v>
      </c>
      <c r="M7" s="336" t="s">
        <v>50</v>
      </c>
      <c r="N7" s="336">
        <v>217</v>
      </c>
      <c r="O7" s="336">
        <v>192</v>
      </c>
      <c r="P7" s="336">
        <v>2860</v>
      </c>
      <c r="Q7" s="336">
        <v>2551</v>
      </c>
      <c r="R7" s="156">
        <v>2010</v>
      </c>
    </row>
    <row r="8" spans="1:18" s="85" customFormat="1" ht="45.4" customHeight="1" x14ac:dyDescent="0.2">
      <c r="A8" s="154">
        <v>2011</v>
      </c>
      <c r="B8" s="196">
        <v>5754</v>
      </c>
      <c r="C8" s="155">
        <v>4750</v>
      </c>
      <c r="D8" s="336">
        <v>69</v>
      </c>
      <c r="E8" s="336">
        <v>55</v>
      </c>
      <c r="F8" s="336">
        <v>714</v>
      </c>
      <c r="G8" s="336">
        <v>619</v>
      </c>
      <c r="H8" s="336">
        <v>916</v>
      </c>
      <c r="I8" s="336">
        <v>704</v>
      </c>
      <c r="J8" s="336">
        <v>879</v>
      </c>
      <c r="K8" s="336">
        <v>631</v>
      </c>
      <c r="L8" s="336" t="s">
        <v>50</v>
      </c>
      <c r="M8" s="336" t="s">
        <v>50</v>
      </c>
      <c r="N8" s="336">
        <v>214</v>
      </c>
      <c r="O8" s="336">
        <v>196</v>
      </c>
      <c r="P8" s="336">
        <v>2919</v>
      </c>
      <c r="Q8" s="336">
        <v>2508</v>
      </c>
      <c r="R8" s="156">
        <v>2011</v>
      </c>
    </row>
    <row r="9" spans="1:18" s="85" customFormat="1" ht="45.4" customHeight="1" x14ac:dyDescent="0.2">
      <c r="A9" s="154">
        <v>2012</v>
      </c>
      <c r="B9" s="196">
        <f>SUM(D9+F9+H9+J9+L9+N9+P9)</f>
        <v>6112</v>
      </c>
      <c r="C9" s="155">
        <v>4816</v>
      </c>
      <c r="D9" s="336">
        <v>90</v>
      </c>
      <c r="E9" s="336">
        <v>62</v>
      </c>
      <c r="F9" s="336">
        <v>633</v>
      </c>
      <c r="G9" s="336">
        <v>298</v>
      </c>
      <c r="H9" s="336">
        <v>1045</v>
      </c>
      <c r="I9" s="336">
        <v>882</v>
      </c>
      <c r="J9" s="336">
        <v>915</v>
      </c>
      <c r="K9" s="336">
        <v>578</v>
      </c>
      <c r="L9" s="336">
        <v>69</v>
      </c>
      <c r="M9" s="336">
        <v>54</v>
      </c>
      <c r="N9" s="336">
        <v>268</v>
      </c>
      <c r="O9" s="336">
        <v>234</v>
      </c>
      <c r="P9" s="336">
        <v>3092</v>
      </c>
      <c r="Q9" s="336">
        <v>2708</v>
      </c>
      <c r="R9" s="156">
        <v>2012</v>
      </c>
    </row>
    <row r="10" spans="1:18" s="85" customFormat="1" ht="45.4" customHeight="1" x14ac:dyDescent="0.2">
      <c r="A10" s="154">
        <v>2013</v>
      </c>
      <c r="B10" s="196">
        <f>SUM(D10+F10+H10+J10+L10+N10+P10)</f>
        <v>6615</v>
      </c>
      <c r="C10" s="155">
        <v>5329</v>
      </c>
      <c r="D10" s="336">
        <v>89</v>
      </c>
      <c r="E10" s="336">
        <v>76</v>
      </c>
      <c r="F10" s="336">
        <v>683</v>
      </c>
      <c r="G10" s="336">
        <v>317</v>
      </c>
      <c r="H10" s="336">
        <v>1091</v>
      </c>
      <c r="I10" s="336">
        <v>954</v>
      </c>
      <c r="J10" s="336">
        <v>1155</v>
      </c>
      <c r="K10" s="336">
        <v>738</v>
      </c>
      <c r="L10" s="336">
        <v>42</v>
      </c>
      <c r="M10" s="336">
        <v>39</v>
      </c>
      <c r="N10" s="336">
        <v>279</v>
      </c>
      <c r="O10" s="336">
        <v>261</v>
      </c>
      <c r="P10" s="336">
        <v>3276</v>
      </c>
      <c r="Q10" s="336">
        <v>2944</v>
      </c>
      <c r="R10" s="156">
        <v>2013</v>
      </c>
    </row>
    <row r="11" spans="1:18" s="85" customFormat="1" ht="45.4" customHeight="1" x14ac:dyDescent="0.2">
      <c r="A11" s="154">
        <v>2014</v>
      </c>
      <c r="B11" s="196">
        <f>SUM(D11+F11+H11+J11+L11+N11+P11)</f>
        <v>6969</v>
      </c>
      <c r="C11" s="155">
        <v>5670</v>
      </c>
      <c r="D11" s="336">
        <v>98</v>
      </c>
      <c r="E11" s="336">
        <v>79</v>
      </c>
      <c r="F11" s="336">
        <v>753</v>
      </c>
      <c r="G11" s="336">
        <v>410</v>
      </c>
      <c r="H11" s="336">
        <v>1102</v>
      </c>
      <c r="I11" s="336">
        <v>955</v>
      </c>
      <c r="J11" s="336">
        <v>1085</v>
      </c>
      <c r="K11" s="336">
        <v>720</v>
      </c>
      <c r="L11" s="336">
        <v>33</v>
      </c>
      <c r="M11" s="336">
        <v>32</v>
      </c>
      <c r="N11" s="336">
        <v>294</v>
      </c>
      <c r="O11" s="336">
        <v>267</v>
      </c>
      <c r="P11" s="336">
        <v>3604</v>
      </c>
      <c r="Q11" s="336">
        <v>3207</v>
      </c>
      <c r="R11" s="156">
        <v>2014</v>
      </c>
    </row>
    <row r="12" spans="1:18" s="85" customFormat="1" ht="45.4" customHeight="1" x14ac:dyDescent="0.2">
      <c r="A12" s="154">
        <v>2015</v>
      </c>
      <c r="B12" s="196">
        <f>SUM(D12+F12+H12+J12+L12+N12+P12)</f>
        <v>7408</v>
      </c>
      <c r="C12" s="155">
        <v>6132</v>
      </c>
      <c r="D12" s="336">
        <v>83</v>
      </c>
      <c r="E12" s="336">
        <v>73</v>
      </c>
      <c r="F12" s="336">
        <v>729</v>
      </c>
      <c r="G12" s="336">
        <v>321</v>
      </c>
      <c r="H12" s="336">
        <v>1347</v>
      </c>
      <c r="I12" s="336">
        <v>1119</v>
      </c>
      <c r="J12" s="336">
        <v>1201</v>
      </c>
      <c r="K12" s="336">
        <v>907</v>
      </c>
      <c r="L12" s="336">
        <v>32</v>
      </c>
      <c r="M12" s="336">
        <v>27</v>
      </c>
      <c r="N12" s="336">
        <v>364</v>
      </c>
      <c r="O12" s="336">
        <v>333</v>
      </c>
      <c r="P12" s="336">
        <v>3652</v>
      </c>
      <c r="Q12" s="336">
        <v>3352</v>
      </c>
      <c r="R12" s="156">
        <v>2015</v>
      </c>
    </row>
    <row r="13" spans="1:18" s="85" customFormat="1" ht="45.4" customHeight="1" x14ac:dyDescent="0.2">
      <c r="A13" s="154">
        <v>2016</v>
      </c>
      <c r="B13" s="196">
        <f>SUM(D13+F13+H13+J13+L13+N13+P13)</f>
        <v>7301</v>
      </c>
      <c r="C13" s="155">
        <v>6376</v>
      </c>
      <c r="D13" s="336">
        <v>72</v>
      </c>
      <c r="E13" s="336">
        <v>66</v>
      </c>
      <c r="F13" s="336">
        <v>446</v>
      </c>
      <c r="G13" s="336">
        <v>253</v>
      </c>
      <c r="H13" s="336">
        <v>1322</v>
      </c>
      <c r="I13" s="336">
        <v>1116</v>
      </c>
      <c r="J13" s="336">
        <v>1186</v>
      </c>
      <c r="K13" s="336">
        <v>1004</v>
      </c>
      <c r="L13" s="336">
        <v>28</v>
      </c>
      <c r="M13" s="336">
        <v>22</v>
      </c>
      <c r="N13" s="336">
        <v>418</v>
      </c>
      <c r="O13" s="336">
        <v>381</v>
      </c>
      <c r="P13" s="336">
        <v>3829</v>
      </c>
      <c r="Q13" s="336">
        <v>3534</v>
      </c>
      <c r="R13" s="156">
        <v>2016</v>
      </c>
    </row>
    <row r="14" spans="1:18" s="85" customFormat="1" ht="45.4" customHeight="1" x14ac:dyDescent="0.2">
      <c r="A14" s="154">
        <v>2017</v>
      </c>
      <c r="B14" s="196">
        <v>6517</v>
      </c>
      <c r="C14" s="155">
        <v>5832</v>
      </c>
      <c r="D14" s="336">
        <v>61</v>
      </c>
      <c r="E14" s="336">
        <v>54</v>
      </c>
      <c r="F14" s="336">
        <v>508</v>
      </c>
      <c r="G14" s="336">
        <v>272</v>
      </c>
      <c r="H14" s="336">
        <v>1254</v>
      </c>
      <c r="I14" s="336">
        <v>1064</v>
      </c>
      <c r="J14" s="336">
        <v>970</v>
      </c>
      <c r="K14" s="336">
        <v>865</v>
      </c>
      <c r="L14" s="336">
        <v>41</v>
      </c>
      <c r="M14" s="336">
        <v>38</v>
      </c>
      <c r="N14" s="336">
        <v>345</v>
      </c>
      <c r="O14" s="336">
        <v>335</v>
      </c>
      <c r="P14" s="336">
        <v>3338</v>
      </c>
      <c r="Q14" s="336">
        <v>3204</v>
      </c>
      <c r="R14" s="156">
        <v>2017</v>
      </c>
    </row>
    <row r="15" spans="1:18" s="85" customFormat="1" ht="45.4" customHeight="1" x14ac:dyDescent="0.2">
      <c r="A15" s="154">
        <v>2018</v>
      </c>
      <c r="B15" s="196">
        <v>6501</v>
      </c>
      <c r="C15" s="155">
        <v>5734</v>
      </c>
      <c r="D15" s="336">
        <v>72</v>
      </c>
      <c r="E15" s="336">
        <v>60</v>
      </c>
      <c r="F15" s="336">
        <v>476</v>
      </c>
      <c r="G15" s="336">
        <v>292</v>
      </c>
      <c r="H15" s="336">
        <v>1327</v>
      </c>
      <c r="I15" s="336">
        <v>1114</v>
      </c>
      <c r="J15" s="336">
        <v>1025</v>
      </c>
      <c r="K15" s="336">
        <v>788</v>
      </c>
      <c r="L15" s="336">
        <v>51</v>
      </c>
      <c r="M15" s="336">
        <v>40</v>
      </c>
      <c r="N15" s="336">
        <v>350</v>
      </c>
      <c r="O15" s="336">
        <v>320</v>
      </c>
      <c r="P15" s="336">
        <v>3200</v>
      </c>
      <c r="Q15" s="336">
        <v>3120</v>
      </c>
      <c r="R15" s="156">
        <v>2018</v>
      </c>
    </row>
    <row r="16" spans="1:18" s="231" customFormat="1" ht="45.4" customHeight="1" x14ac:dyDescent="0.2">
      <c r="A16" s="298">
        <v>2018</v>
      </c>
      <c r="B16" s="337">
        <v>6501</v>
      </c>
      <c r="C16" s="299">
        <v>5734</v>
      </c>
      <c r="D16" s="338">
        <v>72</v>
      </c>
      <c r="E16" s="338">
        <v>60</v>
      </c>
      <c r="F16" s="338">
        <v>476</v>
      </c>
      <c r="G16" s="338">
        <v>292</v>
      </c>
      <c r="H16" s="338">
        <v>1327</v>
      </c>
      <c r="I16" s="338">
        <v>1114</v>
      </c>
      <c r="J16" s="338">
        <v>1025</v>
      </c>
      <c r="K16" s="338">
        <v>788</v>
      </c>
      <c r="L16" s="338">
        <v>51</v>
      </c>
      <c r="M16" s="338">
        <v>40</v>
      </c>
      <c r="N16" s="338">
        <v>350</v>
      </c>
      <c r="O16" s="338">
        <v>320</v>
      </c>
      <c r="P16" s="338">
        <v>3200</v>
      </c>
      <c r="Q16" s="339">
        <v>3120</v>
      </c>
      <c r="R16" s="300">
        <v>2018</v>
      </c>
    </row>
    <row r="17" spans="1:18" s="84" customFormat="1" ht="12.95" customHeight="1" x14ac:dyDescent="0.2">
      <c r="A17" s="284" t="s">
        <v>208</v>
      </c>
      <c r="F17" s="170"/>
      <c r="G17" s="340"/>
      <c r="L17" s="270"/>
      <c r="M17" s="270"/>
      <c r="R17" s="302" t="s">
        <v>205</v>
      </c>
    </row>
    <row r="18" spans="1:18" ht="15.75" customHeight="1" x14ac:dyDescent="0.3">
      <c r="K18" s="76"/>
      <c r="L18" s="270"/>
      <c r="M18" s="270"/>
      <c r="N18" s="76"/>
      <c r="O18" s="76"/>
    </row>
    <row r="19" spans="1:18" ht="17.25" x14ac:dyDescent="0.3">
      <c r="K19" s="76"/>
      <c r="L19" s="270"/>
      <c r="M19" s="270"/>
      <c r="N19" s="76"/>
      <c r="O19" s="76"/>
    </row>
    <row r="20" spans="1:18" ht="17.25" x14ac:dyDescent="0.3">
      <c r="K20" s="76"/>
      <c r="L20" s="270"/>
      <c r="M20" s="270"/>
      <c r="N20" s="76"/>
      <c r="O20" s="76"/>
    </row>
    <row r="21" spans="1:18" ht="17.25" x14ac:dyDescent="0.3">
      <c r="K21" s="76"/>
      <c r="L21" s="270"/>
      <c r="M21" s="270"/>
      <c r="N21" s="76"/>
      <c r="O21" s="76"/>
    </row>
    <row r="22" spans="1:18" ht="17.25" x14ac:dyDescent="0.3">
      <c r="K22" s="76"/>
      <c r="L22" s="270"/>
      <c r="M22" s="270"/>
      <c r="N22" s="76"/>
      <c r="O22" s="76"/>
    </row>
    <row r="23" spans="1:18" ht="17.25" x14ac:dyDescent="0.3">
      <c r="K23" s="76"/>
      <c r="L23" s="270"/>
      <c r="M23" s="270"/>
      <c r="N23" s="76"/>
      <c r="O23" s="76"/>
    </row>
    <row r="24" spans="1:18" ht="17.25" x14ac:dyDescent="0.3">
      <c r="K24" s="76"/>
      <c r="L24" s="270"/>
      <c r="M24" s="270"/>
      <c r="N24" s="76"/>
      <c r="O24" s="76"/>
    </row>
    <row r="25" spans="1:18" ht="46.5" customHeight="1" x14ac:dyDescent="0.3">
      <c r="K25" s="76"/>
      <c r="L25" s="270"/>
      <c r="M25" s="270"/>
      <c r="N25" s="76"/>
      <c r="O25" s="76"/>
    </row>
    <row r="26" spans="1:18" ht="47.25" customHeight="1" x14ac:dyDescent="0.3">
      <c r="K26" s="76"/>
      <c r="L26" s="341"/>
      <c r="M26" s="270"/>
      <c r="N26" s="76"/>
      <c r="O26" s="76"/>
    </row>
    <row r="27" spans="1:18" ht="16.5" customHeight="1" x14ac:dyDescent="0.3">
      <c r="K27" s="76"/>
      <c r="L27" s="270"/>
      <c r="M27" s="270"/>
      <c r="N27" s="76"/>
      <c r="O27" s="76"/>
    </row>
    <row r="28" spans="1:18" ht="16.5" customHeight="1" x14ac:dyDescent="0.3">
      <c r="K28" s="76"/>
      <c r="L28" s="270"/>
      <c r="M28" s="270"/>
      <c r="N28" s="76"/>
      <c r="O28" s="76"/>
    </row>
    <row r="29" spans="1:18" ht="16.5" customHeight="1" x14ac:dyDescent="0.3">
      <c r="K29" s="76"/>
      <c r="L29" s="270"/>
      <c r="M29" s="270"/>
      <c r="N29" s="76"/>
      <c r="O29" s="76"/>
    </row>
    <row r="30" spans="1:18" ht="17.25" x14ac:dyDescent="0.3">
      <c r="L30" s="343"/>
      <c r="M30" s="343"/>
    </row>
    <row r="31" spans="1:18" ht="17.25" x14ac:dyDescent="0.3">
      <c r="L31" s="343"/>
      <c r="M31" s="343"/>
    </row>
    <row r="32" spans="1:18" ht="17.25" x14ac:dyDescent="0.3">
      <c r="L32" s="343"/>
      <c r="M32" s="343"/>
    </row>
    <row r="33" spans="12:13" ht="17.25" x14ac:dyDescent="0.3">
      <c r="L33" s="343"/>
      <c r="M33" s="343"/>
    </row>
    <row r="34" spans="12:13" ht="17.25" x14ac:dyDescent="0.3">
      <c r="L34" s="343"/>
      <c r="M34" s="343"/>
    </row>
    <row r="35" spans="12:13" ht="17.25" x14ac:dyDescent="0.3">
      <c r="L35" s="343"/>
      <c r="M35" s="343"/>
    </row>
    <row r="36" spans="12:13" ht="17.25" x14ac:dyDescent="0.3">
      <c r="L36" s="343"/>
      <c r="M36" s="343"/>
    </row>
    <row r="37" spans="12:13" ht="17.25" x14ac:dyDescent="0.3">
      <c r="L37" s="343"/>
      <c r="M37" s="343"/>
    </row>
    <row r="38" spans="12:13" ht="17.25" x14ac:dyDescent="0.3">
      <c r="L38" s="343"/>
      <c r="M38" s="343"/>
    </row>
    <row r="39" spans="12:13" ht="17.25" x14ac:dyDescent="0.3">
      <c r="L39" s="343"/>
      <c r="M39" s="343"/>
    </row>
    <row r="40" spans="12:13" ht="17.25" x14ac:dyDescent="0.3">
      <c r="L40" s="343"/>
      <c r="M40" s="343"/>
    </row>
    <row r="41" spans="12:13" ht="17.25" x14ac:dyDescent="0.3">
      <c r="L41" s="343"/>
      <c r="M41" s="343"/>
    </row>
    <row r="42" spans="12:13" ht="17.25" x14ac:dyDescent="0.3">
      <c r="L42" s="343"/>
      <c r="M42" s="343"/>
    </row>
    <row r="43" spans="12:13" ht="17.25" x14ac:dyDescent="0.3">
      <c r="L43" s="343"/>
      <c r="M43" s="343"/>
    </row>
    <row r="44" spans="12:13" ht="17.25" x14ac:dyDescent="0.3">
      <c r="L44" s="343"/>
      <c r="M44" s="343"/>
    </row>
    <row r="45" spans="12:13" ht="17.25" x14ac:dyDescent="0.3">
      <c r="L45" s="343"/>
      <c r="M45" s="343"/>
    </row>
    <row r="46" spans="12:13" ht="17.25" x14ac:dyDescent="0.3">
      <c r="L46" s="343"/>
      <c r="M46" s="343"/>
    </row>
    <row r="47" spans="12:13" ht="17.25" x14ac:dyDescent="0.3">
      <c r="L47" s="343"/>
      <c r="M47" s="343"/>
    </row>
    <row r="48" spans="12:13" ht="17.25" x14ac:dyDescent="0.3">
      <c r="L48" s="343"/>
      <c r="M48" s="343"/>
    </row>
    <row r="49" spans="12:13" ht="17.25" x14ac:dyDescent="0.3">
      <c r="L49" s="343"/>
      <c r="M49" s="343"/>
    </row>
    <row r="50" spans="12:13" ht="17.25" x14ac:dyDescent="0.3">
      <c r="L50" s="343"/>
      <c r="M50" s="343"/>
    </row>
    <row r="51" spans="12:13" ht="17.25" x14ac:dyDescent="0.3">
      <c r="L51" s="343"/>
      <c r="M51" s="343"/>
    </row>
    <row r="52" spans="12:13" ht="17.25" x14ac:dyDescent="0.3">
      <c r="L52" s="343"/>
      <c r="M52" s="343"/>
    </row>
    <row r="53" spans="12:13" ht="17.25" x14ac:dyDescent="0.3">
      <c r="L53" s="343"/>
      <c r="M53" s="343"/>
    </row>
    <row r="54" spans="12:13" ht="17.25" x14ac:dyDescent="0.3">
      <c r="L54" s="343"/>
      <c r="M54" s="343"/>
    </row>
    <row r="55" spans="12:13" ht="17.25" x14ac:dyDescent="0.3">
      <c r="L55" s="343"/>
      <c r="M55" s="343"/>
    </row>
    <row r="56" spans="12:13" ht="17.25" x14ac:dyDescent="0.3">
      <c r="L56" s="343"/>
      <c r="M56" s="343"/>
    </row>
    <row r="57" spans="12:13" ht="17.25" x14ac:dyDescent="0.3">
      <c r="L57" s="343"/>
      <c r="M57" s="343"/>
    </row>
    <row r="58" spans="12:13" ht="17.25" x14ac:dyDescent="0.3">
      <c r="L58" s="343"/>
      <c r="M58" s="343"/>
    </row>
    <row r="59" spans="12:13" ht="17.25" x14ac:dyDescent="0.3">
      <c r="L59" s="343"/>
      <c r="M59" s="343"/>
    </row>
    <row r="60" spans="12:13" ht="17.25" x14ac:dyDescent="0.3">
      <c r="L60" s="343"/>
      <c r="M60" s="343"/>
    </row>
    <row r="61" spans="12:13" ht="17.25" x14ac:dyDescent="0.3">
      <c r="L61" s="343"/>
      <c r="M61" s="343"/>
    </row>
    <row r="62" spans="12:13" ht="17.25" x14ac:dyDescent="0.3">
      <c r="L62" s="343"/>
      <c r="M62" s="343"/>
    </row>
    <row r="63" spans="12:13" ht="17.25" x14ac:dyDescent="0.3">
      <c r="L63" s="343"/>
      <c r="M63" s="343"/>
    </row>
    <row r="64" spans="12:13" ht="17.25" x14ac:dyDescent="0.3">
      <c r="L64" s="343"/>
      <c r="M64" s="343"/>
    </row>
    <row r="65" spans="12:13" ht="17.25" x14ac:dyDescent="0.3">
      <c r="L65" s="343"/>
      <c r="M65" s="343"/>
    </row>
    <row r="66" spans="12:13" ht="17.25" x14ac:dyDescent="0.3">
      <c r="L66" s="343"/>
      <c r="M66" s="343"/>
    </row>
    <row r="67" spans="12:13" ht="17.25" x14ac:dyDescent="0.3">
      <c r="L67" s="343"/>
      <c r="M67" s="343"/>
    </row>
    <row r="68" spans="12:13" ht="17.25" x14ac:dyDescent="0.3">
      <c r="L68" s="343"/>
      <c r="M68" s="343"/>
    </row>
    <row r="69" spans="12:13" ht="17.25" x14ac:dyDescent="0.3">
      <c r="L69" s="343"/>
      <c r="M69" s="343"/>
    </row>
    <row r="70" spans="12:13" ht="17.25" x14ac:dyDescent="0.3">
      <c r="L70" s="343"/>
      <c r="M70" s="343"/>
    </row>
    <row r="71" spans="12:13" ht="17.25" x14ac:dyDescent="0.3">
      <c r="L71" s="343"/>
      <c r="M71" s="343"/>
    </row>
    <row r="72" spans="12:13" ht="17.25" x14ac:dyDescent="0.3">
      <c r="L72" s="343"/>
      <c r="M72" s="343"/>
    </row>
    <row r="73" spans="12:13" ht="17.25" x14ac:dyDescent="0.3">
      <c r="L73" s="343"/>
      <c r="M73" s="343"/>
    </row>
    <row r="74" spans="12:13" ht="17.25" x14ac:dyDescent="0.3">
      <c r="L74" s="343"/>
      <c r="M74" s="343"/>
    </row>
    <row r="75" spans="12:13" ht="17.25" x14ac:dyDescent="0.3">
      <c r="L75" s="343"/>
      <c r="M75" s="343"/>
    </row>
    <row r="76" spans="12:13" ht="17.25" x14ac:dyDescent="0.3">
      <c r="L76" s="343"/>
      <c r="M76" s="343"/>
    </row>
    <row r="77" spans="12:13" ht="17.25" x14ac:dyDescent="0.3">
      <c r="L77" s="343"/>
      <c r="M77" s="343"/>
    </row>
    <row r="78" spans="12:13" ht="17.25" x14ac:dyDescent="0.3">
      <c r="L78" s="343"/>
      <c r="M78" s="343"/>
    </row>
    <row r="79" spans="12:13" ht="17.25" x14ac:dyDescent="0.3">
      <c r="L79" s="343"/>
      <c r="M79" s="343"/>
    </row>
    <row r="80" spans="12:13" ht="17.25" x14ac:dyDescent="0.3">
      <c r="L80" s="343"/>
      <c r="M80" s="343"/>
    </row>
    <row r="81" spans="12:13" ht="17.25" x14ac:dyDescent="0.3">
      <c r="L81" s="343"/>
      <c r="M81" s="343"/>
    </row>
    <row r="82" spans="12:13" ht="17.25" x14ac:dyDescent="0.3">
      <c r="L82" s="343"/>
      <c r="M82" s="343"/>
    </row>
    <row r="83" spans="12:13" ht="17.25" x14ac:dyDescent="0.3">
      <c r="L83" s="343"/>
      <c r="M83" s="343"/>
    </row>
    <row r="84" spans="12:13" ht="17.25" x14ac:dyDescent="0.3">
      <c r="L84" s="343"/>
      <c r="M84" s="343"/>
    </row>
    <row r="85" spans="12:13" ht="17.25" x14ac:dyDescent="0.3">
      <c r="L85" s="343"/>
      <c r="M85" s="343"/>
    </row>
    <row r="86" spans="12:13" ht="17.25" x14ac:dyDescent="0.3">
      <c r="L86" s="343"/>
      <c r="M86" s="343"/>
    </row>
    <row r="87" spans="12:13" ht="17.25" x14ac:dyDescent="0.3">
      <c r="L87" s="343"/>
      <c r="M87" s="343"/>
    </row>
    <row r="88" spans="12:13" ht="17.25" x14ac:dyDescent="0.3">
      <c r="L88" s="343"/>
      <c r="M88" s="343"/>
    </row>
    <row r="89" spans="12:13" ht="17.25" x14ac:dyDescent="0.3">
      <c r="L89" s="343"/>
      <c r="M89" s="343"/>
    </row>
    <row r="90" spans="12:13" ht="17.25" x14ac:dyDescent="0.3">
      <c r="L90" s="343"/>
      <c r="M90" s="343"/>
    </row>
    <row r="91" spans="12:13" ht="17.25" x14ac:dyDescent="0.3">
      <c r="L91" s="343"/>
      <c r="M91" s="343"/>
    </row>
    <row r="92" spans="12:13" ht="17.25" x14ac:dyDescent="0.3">
      <c r="L92" s="343"/>
      <c r="M92" s="343"/>
    </row>
    <row r="93" spans="12:13" ht="17.25" x14ac:dyDescent="0.3">
      <c r="L93" s="343"/>
      <c r="M93" s="343"/>
    </row>
    <row r="94" spans="12:13" ht="17.25" x14ac:dyDescent="0.3">
      <c r="L94" s="343"/>
      <c r="M94" s="343"/>
    </row>
    <row r="95" spans="12:13" ht="17.25" x14ac:dyDescent="0.3">
      <c r="L95" s="343"/>
      <c r="M95" s="343"/>
    </row>
    <row r="96" spans="12:13" ht="17.25" x14ac:dyDescent="0.3">
      <c r="L96" s="343"/>
      <c r="M96" s="343"/>
    </row>
    <row r="97" spans="12:13" ht="17.25" x14ac:dyDescent="0.3">
      <c r="L97" s="343"/>
      <c r="M97" s="343"/>
    </row>
    <row r="98" spans="12:13" ht="17.25" x14ac:dyDescent="0.3">
      <c r="L98" s="343"/>
      <c r="M98" s="343"/>
    </row>
    <row r="99" spans="12:13" ht="17.25" x14ac:dyDescent="0.3">
      <c r="L99" s="343"/>
      <c r="M99" s="343"/>
    </row>
    <row r="100" spans="12:13" ht="17.25" x14ac:dyDescent="0.3">
      <c r="L100" s="343"/>
      <c r="M100" s="343"/>
    </row>
    <row r="101" spans="12:13" ht="17.25" x14ac:dyDescent="0.3">
      <c r="L101" s="343"/>
      <c r="M101" s="343"/>
    </row>
    <row r="102" spans="12:13" ht="17.25" x14ac:dyDescent="0.3">
      <c r="L102" s="343"/>
      <c r="M102" s="343"/>
    </row>
    <row r="103" spans="12:13" ht="17.25" x14ac:dyDescent="0.3">
      <c r="L103" s="343"/>
      <c r="M103" s="343"/>
    </row>
    <row r="104" spans="12:13" ht="17.25" x14ac:dyDescent="0.3">
      <c r="L104" s="343"/>
      <c r="M104" s="343"/>
    </row>
    <row r="105" spans="12:13" ht="17.25" x14ac:dyDescent="0.3">
      <c r="L105" s="343"/>
      <c r="M105" s="343"/>
    </row>
    <row r="106" spans="12:13" ht="17.25" x14ac:dyDescent="0.3">
      <c r="L106" s="343"/>
      <c r="M106" s="343"/>
    </row>
    <row r="107" spans="12:13" ht="17.25" x14ac:dyDescent="0.3">
      <c r="L107" s="343"/>
      <c r="M107" s="343"/>
    </row>
    <row r="108" spans="12:13" ht="17.25" x14ac:dyDescent="0.3">
      <c r="L108" s="343"/>
      <c r="M108" s="343"/>
    </row>
    <row r="109" spans="12:13" ht="17.25" x14ac:dyDescent="0.3">
      <c r="L109" s="343"/>
      <c r="M109" s="343"/>
    </row>
    <row r="110" spans="12:13" ht="17.25" x14ac:dyDescent="0.3">
      <c r="L110" s="343"/>
      <c r="M110" s="343"/>
    </row>
    <row r="111" spans="12:13" ht="17.25" x14ac:dyDescent="0.3">
      <c r="L111" s="343"/>
      <c r="M111" s="343"/>
    </row>
    <row r="112" spans="12:13" ht="17.25" x14ac:dyDescent="0.3">
      <c r="L112" s="343"/>
      <c r="M112" s="343"/>
    </row>
    <row r="113" spans="12:13" ht="17.25" x14ac:dyDescent="0.3">
      <c r="L113" s="343"/>
      <c r="M113" s="343"/>
    </row>
    <row r="114" spans="12:13" ht="17.25" x14ac:dyDescent="0.3">
      <c r="L114" s="343"/>
      <c r="M114" s="343"/>
    </row>
    <row r="115" spans="12:13" ht="17.25" x14ac:dyDescent="0.3">
      <c r="L115" s="343"/>
      <c r="M115" s="343"/>
    </row>
    <row r="116" spans="12:13" ht="17.25" x14ac:dyDescent="0.3">
      <c r="L116" s="343"/>
      <c r="M116" s="343"/>
    </row>
    <row r="117" spans="12:13" ht="17.25" x14ac:dyDescent="0.3">
      <c r="L117" s="343"/>
      <c r="M117" s="343"/>
    </row>
    <row r="118" spans="12:13" ht="17.25" x14ac:dyDescent="0.3">
      <c r="L118" s="343"/>
      <c r="M118" s="343"/>
    </row>
    <row r="119" spans="12:13" ht="17.25" x14ac:dyDescent="0.3">
      <c r="L119" s="343"/>
      <c r="M119" s="343"/>
    </row>
    <row r="120" spans="12:13" ht="17.25" x14ac:dyDescent="0.3">
      <c r="L120" s="343"/>
      <c r="M120" s="343"/>
    </row>
    <row r="121" spans="12:13" ht="17.25" x14ac:dyDescent="0.3">
      <c r="L121" s="343"/>
      <c r="M121" s="343"/>
    </row>
    <row r="122" spans="12:13" ht="17.25" x14ac:dyDescent="0.3">
      <c r="L122" s="343"/>
      <c r="M122" s="343"/>
    </row>
    <row r="123" spans="12:13" ht="17.25" x14ac:dyDescent="0.3">
      <c r="L123" s="343"/>
      <c r="M123" s="343"/>
    </row>
    <row r="124" spans="12:13" ht="17.25" x14ac:dyDescent="0.3">
      <c r="L124" s="343"/>
      <c r="M124" s="343"/>
    </row>
    <row r="125" spans="12:13" ht="17.25" x14ac:dyDescent="0.3">
      <c r="L125" s="343"/>
      <c r="M125" s="343"/>
    </row>
  </sheetData>
  <sheetProtection formatCells="0" formatColumns="0" formatRows="0" insertColumns="0" insertRows="0" insertHyperlinks="0" deleteColumns="0" deleteRows="0" sort="0" autoFilter="0" pivotTables="0"/>
  <mergeCells count="4">
    <mergeCell ref="A3:A6"/>
    <mergeCell ref="R3:R6"/>
    <mergeCell ref="H3:I3"/>
    <mergeCell ref="H4:I4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Ruler="0" view="pageBreakPreview" zoomScaleNormal="100" zoomScaleSheetLayoutView="100" workbookViewId="0">
      <pane xSplit="1" ySplit="5" topLeftCell="G12" activePane="bottomRight" state="frozenSplit"/>
      <selection pane="topRight"/>
      <selection pane="bottomLeft"/>
      <selection pane="bottomRight" activeCell="F15" sqref="F15"/>
    </sheetView>
  </sheetViews>
  <sheetFormatPr defaultRowHeight="14.25" x14ac:dyDescent="0.15"/>
  <cols>
    <col min="1" max="1" width="10.375" customWidth="1"/>
    <col min="2" max="2" width="12.125" customWidth="1"/>
    <col min="3" max="3" width="11.125" customWidth="1"/>
    <col min="4" max="4" width="10" customWidth="1"/>
    <col min="5" max="6" width="10.5" customWidth="1"/>
    <col min="7" max="7" width="11.375" style="31" customWidth="1"/>
    <col min="8" max="8" width="11" customWidth="1"/>
    <col min="9" max="9" width="10.5" customWidth="1"/>
    <col min="10" max="10" width="10.625" style="31" customWidth="1"/>
    <col min="11" max="11" width="10.125" style="31" customWidth="1"/>
    <col min="12" max="12" width="11.125" customWidth="1"/>
    <col min="13" max="13" width="10.5" customWidth="1"/>
    <col min="14" max="14" width="9.875" customWidth="1"/>
  </cols>
  <sheetData>
    <row r="1" spans="1:15" s="18" customFormat="1" ht="20.100000000000001" customHeight="1" x14ac:dyDescent="0.15">
      <c r="A1" s="17" t="s">
        <v>372</v>
      </c>
      <c r="B1" s="17"/>
      <c r="C1" s="17"/>
      <c r="D1" s="17"/>
      <c r="E1" s="17"/>
      <c r="F1" s="17"/>
      <c r="G1" s="32"/>
      <c r="H1" s="32" t="s">
        <v>373</v>
      </c>
      <c r="I1" s="17"/>
      <c r="J1" s="32"/>
      <c r="K1" s="32"/>
      <c r="L1" s="17"/>
      <c r="M1" s="17"/>
      <c r="N1" s="17"/>
      <c r="O1" s="20"/>
    </row>
    <row r="2" spans="1:15" s="2" customFormat="1" ht="20.100000000000001" customHeight="1" x14ac:dyDescent="0.15">
      <c r="A2" s="8" t="s">
        <v>2</v>
      </c>
      <c r="B2" s="8"/>
      <c r="C2" s="8"/>
      <c r="D2" s="8"/>
      <c r="E2" s="8"/>
      <c r="F2" s="8"/>
      <c r="G2" s="30"/>
      <c r="H2" s="8"/>
      <c r="I2" s="8"/>
      <c r="J2" s="30"/>
      <c r="K2" s="30"/>
      <c r="L2" s="8"/>
      <c r="M2" s="8"/>
      <c r="N2" s="19" t="s">
        <v>3</v>
      </c>
    </row>
    <row r="3" spans="1:15" s="34" customFormat="1" ht="20.100000000000001" customHeight="1" x14ac:dyDescent="0.15">
      <c r="A3" s="35"/>
      <c r="B3" s="25" t="s">
        <v>374</v>
      </c>
      <c r="C3" s="42" t="s">
        <v>375</v>
      </c>
      <c r="D3" s="42" t="s">
        <v>376</v>
      </c>
      <c r="E3" s="42" t="s">
        <v>377</v>
      </c>
      <c r="F3" s="42" t="s">
        <v>378</v>
      </c>
      <c r="G3" s="60" t="s">
        <v>379</v>
      </c>
      <c r="H3" s="42" t="s">
        <v>380</v>
      </c>
      <c r="I3" s="42" t="s">
        <v>381</v>
      </c>
      <c r="J3" s="61" t="s">
        <v>382</v>
      </c>
      <c r="K3" s="61" t="s">
        <v>383</v>
      </c>
      <c r="L3" s="42" t="s">
        <v>384</v>
      </c>
      <c r="M3" s="42" t="s">
        <v>385</v>
      </c>
      <c r="N3" s="35"/>
    </row>
    <row r="4" spans="1:15" s="34" customFormat="1" ht="20.100000000000001" customHeight="1" x14ac:dyDescent="0.15">
      <c r="A4" s="36" t="s">
        <v>281</v>
      </c>
      <c r="B4" s="25"/>
      <c r="C4" s="24" t="s">
        <v>386</v>
      </c>
      <c r="D4" s="43"/>
      <c r="E4" s="24"/>
      <c r="F4" s="24"/>
      <c r="G4" s="24"/>
      <c r="H4" s="24"/>
      <c r="I4" s="24"/>
      <c r="J4" s="24"/>
      <c r="K4" s="24"/>
      <c r="L4" s="24" t="s">
        <v>387</v>
      </c>
      <c r="M4" s="24" t="s">
        <v>388</v>
      </c>
      <c r="N4" s="36" t="s">
        <v>184</v>
      </c>
    </row>
    <row r="5" spans="1:15" s="34" customFormat="1" ht="20.100000000000001" customHeight="1" x14ac:dyDescent="0.15">
      <c r="A5" s="37"/>
      <c r="B5" s="26" t="s">
        <v>31</v>
      </c>
      <c r="C5" s="29" t="s">
        <v>389</v>
      </c>
      <c r="D5" s="29" t="s">
        <v>390</v>
      </c>
      <c r="E5" s="29" t="s">
        <v>390</v>
      </c>
      <c r="F5" s="29" t="s">
        <v>390</v>
      </c>
      <c r="G5" s="62" t="s">
        <v>390</v>
      </c>
      <c r="H5" s="29" t="s">
        <v>390</v>
      </c>
      <c r="I5" s="29" t="s">
        <v>390</v>
      </c>
      <c r="J5" s="63" t="s">
        <v>390</v>
      </c>
      <c r="K5" s="63" t="s">
        <v>390</v>
      </c>
      <c r="L5" s="29" t="s">
        <v>391</v>
      </c>
      <c r="M5" s="29" t="s">
        <v>392</v>
      </c>
      <c r="N5" s="37"/>
    </row>
    <row r="6" spans="1:15" s="46" customFormat="1" ht="48.2" customHeight="1" x14ac:dyDescent="0.15">
      <c r="A6" s="50">
        <v>2007</v>
      </c>
      <c r="B6" s="48">
        <f t="shared" ref="B6:B15" si="0">SUM(C6:M6)</f>
        <v>11542</v>
      </c>
      <c r="C6" s="48">
        <v>21</v>
      </c>
      <c r="D6" s="48">
        <v>521</v>
      </c>
      <c r="E6" s="48">
        <v>649</v>
      </c>
      <c r="F6" s="48">
        <v>1025</v>
      </c>
      <c r="G6" s="48">
        <v>1378</v>
      </c>
      <c r="H6" s="48">
        <v>1819</v>
      </c>
      <c r="I6" s="48">
        <v>3753</v>
      </c>
      <c r="J6" s="48">
        <v>1543</v>
      </c>
      <c r="K6" s="48">
        <v>475</v>
      </c>
      <c r="L6" s="48">
        <v>216</v>
      </c>
      <c r="M6" s="48">
        <v>142</v>
      </c>
      <c r="N6" s="51">
        <v>2007</v>
      </c>
    </row>
    <row r="7" spans="1:15" s="46" customFormat="1" ht="48.2" customHeight="1" x14ac:dyDescent="0.15">
      <c r="A7" s="50">
        <v>2008</v>
      </c>
      <c r="B7" s="48">
        <f t="shared" si="0"/>
        <v>14621</v>
      </c>
      <c r="C7" s="48">
        <v>32</v>
      </c>
      <c r="D7" s="48">
        <v>740</v>
      </c>
      <c r="E7" s="48">
        <v>791</v>
      </c>
      <c r="F7" s="48">
        <v>1323</v>
      </c>
      <c r="G7" s="48">
        <v>1629</v>
      </c>
      <c r="H7" s="48">
        <v>2223</v>
      </c>
      <c r="I7" s="48">
        <v>4776</v>
      </c>
      <c r="J7" s="48">
        <v>2013</v>
      </c>
      <c r="K7" s="48">
        <v>500</v>
      </c>
      <c r="L7" s="48">
        <v>266</v>
      </c>
      <c r="M7" s="48">
        <v>328</v>
      </c>
      <c r="N7" s="51">
        <v>2008</v>
      </c>
    </row>
    <row r="8" spans="1:15" s="46" customFormat="1" ht="48.2" customHeight="1" x14ac:dyDescent="0.15">
      <c r="A8" s="50">
        <v>2009</v>
      </c>
      <c r="B8" s="48">
        <f t="shared" si="0"/>
        <v>9303</v>
      </c>
      <c r="C8" s="48">
        <v>14</v>
      </c>
      <c r="D8" s="48">
        <v>494</v>
      </c>
      <c r="E8" s="48">
        <v>479</v>
      </c>
      <c r="F8" s="48">
        <v>801</v>
      </c>
      <c r="G8" s="48">
        <v>897</v>
      </c>
      <c r="H8" s="48">
        <v>1275</v>
      </c>
      <c r="I8" s="48">
        <v>3052</v>
      </c>
      <c r="J8" s="48">
        <v>1518</v>
      </c>
      <c r="K8" s="48">
        <v>427</v>
      </c>
      <c r="L8" s="48">
        <v>180</v>
      </c>
      <c r="M8" s="48">
        <v>166</v>
      </c>
      <c r="N8" s="51">
        <v>2009</v>
      </c>
    </row>
    <row r="9" spans="1:15" s="46" customFormat="1" ht="48.2" customHeight="1" x14ac:dyDescent="0.15">
      <c r="A9" s="50">
        <v>2010</v>
      </c>
      <c r="B9" s="48">
        <f t="shared" si="0"/>
        <v>6084</v>
      </c>
      <c r="C9" s="48">
        <v>1</v>
      </c>
      <c r="D9" s="48">
        <v>295</v>
      </c>
      <c r="E9" s="48">
        <v>252</v>
      </c>
      <c r="F9" s="48">
        <v>481</v>
      </c>
      <c r="G9" s="48">
        <v>515</v>
      </c>
      <c r="H9" s="48">
        <v>757</v>
      </c>
      <c r="I9" s="48">
        <v>1953</v>
      </c>
      <c r="J9" s="48">
        <v>1191</v>
      </c>
      <c r="K9" s="48">
        <v>362</v>
      </c>
      <c r="L9" s="48">
        <v>135</v>
      </c>
      <c r="M9" s="48">
        <v>142</v>
      </c>
      <c r="N9" s="51">
        <v>2010</v>
      </c>
    </row>
    <row r="10" spans="1:15" s="46" customFormat="1" ht="48.2" customHeight="1" x14ac:dyDescent="0.15">
      <c r="A10" s="50">
        <v>2011</v>
      </c>
      <c r="B10" s="48">
        <f t="shared" si="0"/>
        <v>6076</v>
      </c>
      <c r="C10" s="48">
        <v>0</v>
      </c>
      <c r="D10" s="48">
        <v>285</v>
      </c>
      <c r="E10" s="48">
        <v>257</v>
      </c>
      <c r="F10" s="48">
        <v>450</v>
      </c>
      <c r="G10" s="48">
        <v>505</v>
      </c>
      <c r="H10" s="48">
        <v>712</v>
      </c>
      <c r="I10" s="48">
        <v>1933</v>
      </c>
      <c r="J10" s="48">
        <v>1275</v>
      </c>
      <c r="K10" s="48">
        <v>340</v>
      </c>
      <c r="L10" s="48">
        <v>148</v>
      </c>
      <c r="M10" s="48">
        <v>171</v>
      </c>
      <c r="N10" s="51">
        <v>2011</v>
      </c>
    </row>
    <row r="11" spans="1:15" s="46" customFormat="1" ht="48.2" customHeight="1" x14ac:dyDescent="0.15">
      <c r="A11" s="50">
        <v>2012</v>
      </c>
      <c r="B11" s="48">
        <f t="shared" si="0"/>
        <v>6773</v>
      </c>
      <c r="C11" s="48">
        <v>2</v>
      </c>
      <c r="D11" s="48">
        <v>410</v>
      </c>
      <c r="E11" s="48">
        <v>299</v>
      </c>
      <c r="F11" s="48">
        <v>385</v>
      </c>
      <c r="G11" s="48">
        <v>608</v>
      </c>
      <c r="H11" s="48">
        <v>802</v>
      </c>
      <c r="I11" s="48">
        <v>1935</v>
      </c>
      <c r="J11" s="48">
        <v>1503</v>
      </c>
      <c r="K11" s="48">
        <v>404</v>
      </c>
      <c r="L11" s="48">
        <v>105</v>
      </c>
      <c r="M11" s="48">
        <v>320</v>
      </c>
      <c r="N11" s="51">
        <v>2012</v>
      </c>
    </row>
    <row r="12" spans="1:15" s="46" customFormat="1" ht="48.2" customHeight="1" x14ac:dyDescent="0.15">
      <c r="A12" s="50">
        <v>2013</v>
      </c>
      <c r="B12" s="48">
        <f t="shared" si="0"/>
        <v>7717</v>
      </c>
      <c r="C12" s="48">
        <v>5</v>
      </c>
      <c r="D12" s="48">
        <v>422</v>
      </c>
      <c r="E12" s="48">
        <v>364</v>
      </c>
      <c r="F12" s="48">
        <v>462</v>
      </c>
      <c r="G12" s="48">
        <v>605</v>
      </c>
      <c r="H12" s="48">
        <v>758</v>
      </c>
      <c r="I12" s="48">
        <v>2116</v>
      </c>
      <c r="J12" s="48">
        <v>1746</v>
      </c>
      <c r="K12" s="48">
        <v>515</v>
      </c>
      <c r="L12" s="48">
        <v>156</v>
      </c>
      <c r="M12" s="48">
        <v>568</v>
      </c>
      <c r="N12" s="51">
        <v>2013</v>
      </c>
    </row>
    <row r="13" spans="1:15" s="46" customFormat="1" ht="48.2" customHeight="1" x14ac:dyDescent="0.15">
      <c r="A13" s="50">
        <v>2014</v>
      </c>
      <c r="B13" s="48">
        <f t="shared" si="0"/>
        <v>8279</v>
      </c>
      <c r="C13" s="48">
        <v>0</v>
      </c>
      <c r="D13" s="48">
        <v>333</v>
      </c>
      <c r="E13" s="48">
        <v>411</v>
      </c>
      <c r="F13" s="48">
        <v>460</v>
      </c>
      <c r="G13" s="48">
        <v>629</v>
      </c>
      <c r="H13" s="48">
        <v>834</v>
      </c>
      <c r="I13" s="48">
        <v>2250</v>
      </c>
      <c r="J13" s="48">
        <v>1925</v>
      </c>
      <c r="K13" s="48">
        <v>642</v>
      </c>
      <c r="L13" s="48">
        <v>271</v>
      </c>
      <c r="M13" s="48">
        <v>524</v>
      </c>
      <c r="N13" s="51">
        <v>2014</v>
      </c>
    </row>
    <row r="14" spans="1:15" s="46" customFormat="1" ht="48.2" customHeight="1" x14ac:dyDescent="0.15">
      <c r="A14" s="50">
        <v>2015</v>
      </c>
      <c r="B14" s="48">
        <f t="shared" si="0"/>
        <v>8453</v>
      </c>
      <c r="C14" s="48">
        <v>0</v>
      </c>
      <c r="D14" s="48">
        <v>509</v>
      </c>
      <c r="E14" s="48">
        <v>399</v>
      </c>
      <c r="F14" s="48">
        <v>489</v>
      </c>
      <c r="G14" s="48">
        <v>654</v>
      </c>
      <c r="H14" s="48">
        <v>762</v>
      </c>
      <c r="I14" s="48">
        <v>2220</v>
      </c>
      <c r="J14" s="48">
        <v>1993</v>
      </c>
      <c r="K14" s="48">
        <v>608</v>
      </c>
      <c r="L14" s="48">
        <v>227</v>
      </c>
      <c r="M14" s="48">
        <v>592</v>
      </c>
      <c r="N14" s="51">
        <v>2015</v>
      </c>
    </row>
    <row r="15" spans="1:15" s="46" customFormat="1" ht="48.2" customHeight="1" x14ac:dyDescent="0.15">
      <c r="A15" s="50">
        <v>2016</v>
      </c>
      <c r="B15" s="48">
        <f t="shared" si="0"/>
        <v>7709</v>
      </c>
      <c r="C15" s="48">
        <v>0</v>
      </c>
      <c r="D15" s="48">
        <v>407</v>
      </c>
      <c r="E15" s="48">
        <v>478</v>
      </c>
      <c r="F15" s="48">
        <v>441</v>
      </c>
      <c r="G15" s="48">
        <v>615</v>
      </c>
      <c r="H15" s="48">
        <v>735</v>
      </c>
      <c r="I15" s="48">
        <v>2186</v>
      </c>
      <c r="J15" s="48">
        <v>2002</v>
      </c>
      <c r="K15" s="48">
        <v>73</v>
      </c>
      <c r="L15" s="48">
        <v>336</v>
      </c>
      <c r="M15" s="48">
        <v>436</v>
      </c>
      <c r="N15" s="51">
        <v>2016</v>
      </c>
    </row>
    <row r="16" spans="1:15" s="47" customFormat="1" ht="48.2" customHeight="1" x14ac:dyDescent="0.15">
      <c r="A16" s="52">
        <v>2017</v>
      </c>
      <c r="B16" s="49">
        <v>8080</v>
      </c>
      <c r="C16" s="49">
        <v>1</v>
      </c>
      <c r="D16" s="49">
        <v>435</v>
      </c>
      <c r="E16" s="49">
        <v>383</v>
      </c>
      <c r="F16" s="49">
        <v>432</v>
      </c>
      <c r="G16" s="49">
        <v>518</v>
      </c>
      <c r="H16" s="49">
        <v>701</v>
      </c>
      <c r="I16" s="49">
        <v>1984</v>
      </c>
      <c r="J16" s="49">
        <v>1920</v>
      </c>
      <c r="K16" s="49">
        <v>750</v>
      </c>
      <c r="L16" s="49">
        <v>283</v>
      </c>
      <c r="M16" s="49">
        <v>673</v>
      </c>
      <c r="N16" s="53">
        <v>2017</v>
      </c>
    </row>
    <row r="17" spans="1:14" s="1" customFormat="1" ht="14.1" customHeight="1" x14ac:dyDescent="0.15">
      <c r="A17" s="22" t="s">
        <v>208</v>
      </c>
      <c r="G17" s="11"/>
      <c r="J17" s="11"/>
      <c r="K17" s="11"/>
      <c r="N17" s="45" t="s">
        <v>205</v>
      </c>
    </row>
    <row r="18" spans="1:14" ht="16.5" customHeight="1" x14ac:dyDescent="0.15">
      <c r="A18" s="4"/>
      <c r="B18" s="4"/>
      <c r="C18" s="4"/>
    </row>
    <row r="19" spans="1:14" ht="16.5" customHeight="1" x14ac:dyDescent="0.15"/>
    <row r="20" spans="1:14" ht="21" customHeight="1" x14ac:dyDescent="0.15"/>
    <row r="21" spans="1:14" ht="15" customHeight="1" x14ac:dyDescent="0.15"/>
    <row r="22" spans="1:14" ht="15" customHeight="1" x14ac:dyDescent="0.15"/>
    <row r="23" spans="1:14" ht="15" customHeight="1" x14ac:dyDescent="0.15"/>
    <row r="24" spans="1:14" ht="15" customHeight="1" x14ac:dyDescent="0.15"/>
    <row r="25" spans="1:14" ht="21" customHeight="1" x14ac:dyDescent="0.15"/>
    <row r="26" spans="1:14" ht="15" customHeight="1" x14ac:dyDescent="0.15"/>
    <row r="27" spans="1:14" ht="15" customHeight="1" x14ac:dyDescent="0.15"/>
    <row r="28" spans="1:14" ht="15" customHeight="1" x14ac:dyDescent="0.15"/>
    <row r="29" spans="1:14" ht="15" customHeight="1" x14ac:dyDescent="0.15"/>
    <row r="30" spans="1:14" ht="21" customHeight="1" x14ac:dyDescent="0.15"/>
    <row r="31" spans="1:14" ht="15" customHeight="1" x14ac:dyDescent="0.15"/>
    <row r="32" spans="1:14" ht="15" customHeight="1" x14ac:dyDescent="0.15"/>
    <row r="33" ht="15" customHeight="1" x14ac:dyDescent="0.15"/>
    <row r="34" ht="6" customHeight="1" x14ac:dyDescent="0.15"/>
    <row r="35" ht="15.75" customHeight="1" x14ac:dyDescent="0.15"/>
  </sheetData>
  <sheetProtection formatCells="0" formatColumns="0" formatRows="0" insertColumns="0" insertRows="0" insertHyperlinks="0" deleteColumns="0" deleteRows="0" sort="0" autoFilter="0" pivotTables="0"/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Ruler="0" view="pageBreakPreview" zoomScale="115" zoomScaleNormal="85" zoomScaleSheetLayoutView="115" zoomScalePageLayoutView="115" workbookViewId="0">
      <pane xSplit="1" ySplit="6" topLeftCell="I7" activePane="bottomRight" state="frozenSplit"/>
      <selection pane="topRight"/>
      <selection pane="bottomLeft"/>
      <selection pane="bottomRight" activeCell="F15" sqref="F15"/>
    </sheetView>
  </sheetViews>
  <sheetFormatPr defaultRowHeight="14.25" x14ac:dyDescent="0.15"/>
  <cols>
    <col min="1" max="1" width="10.625" customWidth="1"/>
    <col min="2" max="2" width="10.5" customWidth="1"/>
    <col min="3" max="3" width="9.875" customWidth="1"/>
    <col min="4" max="4" width="9.75" customWidth="1"/>
    <col min="5" max="5" width="9.125" customWidth="1"/>
    <col min="6" max="6" width="10.375" customWidth="1"/>
    <col min="7" max="7" width="8.625" style="31" customWidth="1"/>
    <col min="8" max="8" width="8.125" customWidth="1"/>
    <col min="9" max="9" width="8.75" customWidth="1"/>
    <col min="10" max="10" width="8.25" style="31" customWidth="1"/>
    <col min="11" max="11" width="8.375" customWidth="1"/>
    <col min="12" max="12" width="9.25" customWidth="1"/>
    <col min="13" max="13" width="8" customWidth="1"/>
    <col min="14" max="14" width="8.5" customWidth="1"/>
    <col min="15" max="15" width="8.375" customWidth="1"/>
    <col min="16" max="16" width="9.5" customWidth="1"/>
    <col min="17" max="17" width="10" customWidth="1"/>
  </cols>
  <sheetData>
    <row r="1" spans="1:17" s="18" customFormat="1" ht="20.100000000000001" customHeight="1" x14ac:dyDescent="0.15">
      <c r="A1" s="17" t="s">
        <v>393</v>
      </c>
      <c r="B1" s="16"/>
      <c r="C1" s="17"/>
      <c r="D1" s="17"/>
      <c r="E1" s="17"/>
      <c r="F1" s="17"/>
      <c r="G1" s="16"/>
      <c r="H1" s="17"/>
      <c r="I1" s="32" t="s">
        <v>394</v>
      </c>
      <c r="J1" s="32"/>
      <c r="K1" s="17"/>
      <c r="L1" s="17"/>
      <c r="M1" s="16"/>
      <c r="N1" s="17"/>
      <c r="O1" s="17"/>
      <c r="P1" s="17"/>
      <c r="Q1" s="17"/>
    </row>
    <row r="2" spans="1:17" s="2" customFormat="1" ht="20.100000000000001" customHeight="1" x14ac:dyDescent="0.15">
      <c r="A2" s="8" t="s">
        <v>2</v>
      </c>
      <c r="B2" s="8"/>
      <c r="C2" s="8"/>
      <c r="D2" s="8"/>
      <c r="E2" s="8"/>
      <c r="F2" s="8"/>
      <c r="G2" s="30"/>
      <c r="H2" s="8"/>
      <c r="I2" s="8"/>
      <c r="J2" s="30"/>
      <c r="K2" s="8"/>
      <c r="L2" s="8"/>
      <c r="M2" s="8"/>
      <c r="N2" s="8"/>
      <c r="O2" s="8"/>
      <c r="P2" s="8"/>
      <c r="Q2" s="19" t="s">
        <v>3</v>
      </c>
    </row>
    <row r="3" spans="1:17" s="39" customFormat="1" ht="20.100000000000001" customHeight="1" x14ac:dyDescent="0.15">
      <c r="A3" s="767" t="s">
        <v>215</v>
      </c>
      <c r="B3" s="25" t="s">
        <v>14</v>
      </c>
      <c r="C3" s="26" t="s">
        <v>395</v>
      </c>
      <c r="D3" s="28"/>
      <c r="E3" s="28"/>
      <c r="F3" s="773" t="s">
        <v>396</v>
      </c>
      <c r="G3" s="774"/>
      <c r="H3" s="774"/>
      <c r="I3" s="28" t="s">
        <v>397</v>
      </c>
      <c r="J3" s="38"/>
      <c r="K3" s="28"/>
      <c r="L3" s="64" t="s">
        <v>398</v>
      </c>
      <c r="M3" s="28"/>
      <c r="N3" s="28"/>
      <c r="O3" s="41" t="s">
        <v>399</v>
      </c>
      <c r="P3" s="42" t="s">
        <v>400</v>
      </c>
      <c r="Q3" s="770" t="s">
        <v>360</v>
      </c>
    </row>
    <row r="4" spans="1:17" s="39" customFormat="1" ht="20.100000000000001" customHeight="1" x14ac:dyDescent="0.15">
      <c r="A4" s="768"/>
      <c r="B4" s="25"/>
      <c r="C4" s="44" t="s">
        <v>401</v>
      </c>
      <c r="D4" s="44" t="s">
        <v>402</v>
      </c>
      <c r="E4" s="44" t="s">
        <v>403</v>
      </c>
      <c r="F4" s="44" t="s">
        <v>401</v>
      </c>
      <c r="G4" s="44" t="s">
        <v>402</v>
      </c>
      <c r="H4" s="58" t="s">
        <v>403</v>
      </c>
      <c r="I4" s="44" t="s">
        <v>404</v>
      </c>
      <c r="J4" s="44" t="s">
        <v>405</v>
      </c>
      <c r="K4" s="44" t="s">
        <v>406</v>
      </c>
      <c r="L4" s="44" t="s">
        <v>401</v>
      </c>
      <c r="M4" s="44" t="s">
        <v>405</v>
      </c>
      <c r="N4" s="58" t="s">
        <v>407</v>
      </c>
      <c r="O4" s="33"/>
      <c r="P4" s="24"/>
      <c r="Q4" s="771"/>
    </row>
    <row r="5" spans="1:17" s="39" customFormat="1" ht="20.100000000000001" customHeight="1" x14ac:dyDescent="0.15">
      <c r="A5" s="768"/>
      <c r="B5" s="25"/>
      <c r="C5" s="57"/>
      <c r="D5" s="24"/>
      <c r="E5" s="24"/>
      <c r="F5" s="57"/>
      <c r="G5" s="24"/>
      <c r="H5" s="24"/>
      <c r="I5" s="57"/>
      <c r="J5" s="24"/>
      <c r="K5" s="24"/>
      <c r="L5" s="57"/>
      <c r="M5" s="24"/>
      <c r="N5" s="24"/>
      <c r="O5" s="33" t="s">
        <v>408</v>
      </c>
      <c r="P5" s="43"/>
      <c r="Q5" s="771"/>
    </row>
    <row r="6" spans="1:17" s="39" customFormat="1" ht="20.100000000000001" customHeight="1" x14ac:dyDescent="0.15">
      <c r="A6" s="769"/>
      <c r="B6" s="26" t="s">
        <v>31</v>
      </c>
      <c r="C6" s="29" t="s">
        <v>409</v>
      </c>
      <c r="D6" s="29" t="s">
        <v>410</v>
      </c>
      <c r="E6" s="29" t="s">
        <v>411</v>
      </c>
      <c r="F6" s="29" t="s">
        <v>409</v>
      </c>
      <c r="G6" s="29" t="s">
        <v>410</v>
      </c>
      <c r="H6" s="59" t="s">
        <v>411</v>
      </c>
      <c r="I6" s="29" t="s">
        <v>409</v>
      </c>
      <c r="J6" s="29" t="s">
        <v>410</v>
      </c>
      <c r="K6" s="29" t="s">
        <v>411</v>
      </c>
      <c r="L6" s="29" t="s">
        <v>409</v>
      </c>
      <c r="M6" s="29" t="s">
        <v>410</v>
      </c>
      <c r="N6" s="29" t="s">
        <v>411</v>
      </c>
      <c r="O6" s="28" t="s">
        <v>412</v>
      </c>
      <c r="P6" s="29" t="s">
        <v>350</v>
      </c>
      <c r="Q6" s="772"/>
    </row>
    <row r="7" spans="1:17" s="46" customFormat="1" ht="46.35" customHeight="1" x14ac:dyDescent="0.15">
      <c r="A7" s="50">
        <v>2007</v>
      </c>
      <c r="B7" s="48">
        <f t="shared" ref="B7:B16" si="0">SUM(C7:P7)</f>
        <v>10552</v>
      </c>
      <c r="C7" s="48">
        <v>424</v>
      </c>
      <c r="D7" s="48">
        <v>39</v>
      </c>
      <c r="E7" s="48">
        <v>67</v>
      </c>
      <c r="F7" s="48">
        <v>4614</v>
      </c>
      <c r="G7" s="48">
        <v>162</v>
      </c>
      <c r="H7" s="48">
        <v>200</v>
      </c>
      <c r="I7" s="48">
        <v>774</v>
      </c>
      <c r="J7" s="48">
        <v>95</v>
      </c>
      <c r="K7" s="48">
        <v>110</v>
      </c>
      <c r="L7" s="48">
        <v>291</v>
      </c>
      <c r="M7" s="48">
        <v>44</v>
      </c>
      <c r="N7" s="48">
        <v>1</v>
      </c>
      <c r="O7" s="48">
        <v>46</v>
      </c>
      <c r="P7" s="48">
        <v>3685</v>
      </c>
      <c r="Q7" s="51">
        <v>2007</v>
      </c>
    </row>
    <row r="8" spans="1:17" s="46" customFormat="1" ht="46.35" customHeight="1" x14ac:dyDescent="0.15">
      <c r="A8" s="50">
        <v>2008</v>
      </c>
      <c r="B8" s="48">
        <f t="shared" si="0"/>
        <v>13360</v>
      </c>
      <c r="C8" s="48">
        <v>554</v>
      </c>
      <c r="D8" s="48">
        <v>68</v>
      </c>
      <c r="E8" s="48">
        <v>96</v>
      </c>
      <c r="F8" s="48">
        <v>5975</v>
      </c>
      <c r="G8" s="48">
        <v>236</v>
      </c>
      <c r="H8" s="48">
        <v>239</v>
      </c>
      <c r="I8" s="48">
        <v>842</v>
      </c>
      <c r="J8" s="48">
        <v>140</v>
      </c>
      <c r="K8" s="48">
        <v>168</v>
      </c>
      <c r="L8" s="48">
        <v>257</v>
      </c>
      <c r="M8" s="48">
        <v>40</v>
      </c>
      <c r="N8" s="48">
        <v>2</v>
      </c>
      <c r="O8" s="48">
        <v>68</v>
      </c>
      <c r="P8" s="48">
        <v>4675</v>
      </c>
      <c r="Q8" s="51">
        <v>2008</v>
      </c>
    </row>
    <row r="9" spans="1:17" s="46" customFormat="1" ht="46.35" customHeight="1" x14ac:dyDescent="0.15">
      <c r="A9" s="50">
        <v>2009</v>
      </c>
      <c r="B9" s="48">
        <f t="shared" si="0"/>
        <v>11056</v>
      </c>
      <c r="C9" s="48">
        <v>467</v>
      </c>
      <c r="D9" s="48">
        <v>46</v>
      </c>
      <c r="E9" s="48">
        <v>81</v>
      </c>
      <c r="F9" s="48">
        <v>3216</v>
      </c>
      <c r="G9" s="48">
        <v>184</v>
      </c>
      <c r="H9" s="48">
        <v>167</v>
      </c>
      <c r="I9" s="48">
        <v>489</v>
      </c>
      <c r="J9" s="48">
        <v>98</v>
      </c>
      <c r="K9" s="48">
        <v>74</v>
      </c>
      <c r="L9" s="48">
        <v>219</v>
      </c>
      <c r="M9" s="48">
        <v>34</v>
      </c>
      <c r="N9" s="48">
        <v>0</v>
      </c>
      <c r="O9" s="48">
        <v>45</v>
      </c>
      <c r="P9" s="48">
        <v>5936</v>
      </c>
      <c r="Q9" s="51">
        <v>2009</v>
      </c>
    </row>
    <row r="10" spans="1:17" s="46" customFormat="1" ht="46.35" customHeight="1" x14ac:dyDescent="0.15">
      <c r="A10" s="50">
        <v>2010</v>
      </c>
      <c r="B10" s="48">
        <f t="shared" si="0"/>
        <v>7386</v>
      </c>
      <c r="C10" s="48">
        <v>325</v>
      </c>
      <c r="D10" s="48">
        <v>37</v>
      </c>
      <c r="E10" s="48">
        <v>52</v>
      </c>
      <c r="F10" s="48">
        <v>1967</v>
      </c>
      <c r="G10" s="48">
        <v>145</v>
      </c>
      <c r="H10" s="48">
        <v>95</v>
      </c>
      <c r="I10" s="48">
        <v>284</v>
      </c>
      <c r="J10" s="48">
        <v>64</v>
      </c>
      <c r="K10" s="48">
        <v>38</v>
      </c>
      <c r="L10" s="48">
        <v>155</v>
      </c>
      <c r="M10" s="48">
        <v>19</v>
      </c>
      <c r="N10" s="48">
        <v>1</v>
      </c>
      <c r="O10" s="48">
        <v>21</v>
      </c>
      <c r="P10" s="48">
        <v>4183</v>
      </c>
      <c r="Q10" s="51">
        <v>2010</v>
      </c>
    </row>
    <row r="11" spans="1:17" s="46" customFormat="1" ht="46.35" customHeight="1" x14ac:dyDescent="0.15">
      <c r="A11" s="50">
        <v>2011</v>
      </c>
      <c r="B11" s="48">
        <f t="shared" si="0"/>
        <v>6192</v>
      </c>
      <c r="C11" s="48">
        <v>387</v>
      </c>
      <c r="D11" s="48">
        <v>68</v>
      </c>
      <c r="E11" s="48">
        <v>51</v>
      </c>
      <c r="F11" s="48">
        <v>2046</v>
      </c>
      <c r="G11" s="48">
        <v>140</v>
      </c>
      <c r="H11" s="48">
        <v>91</v>
      </c>
      <c r="I11" s="48">
        <v>207</v>
      </c>
      <c r="J11" s="48">
        <v>69</v>
      </c>
      <c r="K11" s="48">
        <v>51</v>
      </c>
      <c r="L11" s="48">
        <v>150</v>
      </c>
      <c r="M11" s="48">
        <v>30</v>
      </c>
      <c r="N11" s="48">
        <v>0</v>
      </c>
      <c r="O11" s="48">
        <v>21</v>
      </c>
      <c r="P11" s="48">
        <v>2881</v>
      </c>
      <c r="Q11" s="51">
        <v>2011</v>
      </c>
    </row>
    <row r="12" spans="1:17" s="46" customFormat="1" ht="46.35" customHeight="1" x14ac:dyDescent="0.15">
      <c r="A12" s="50">
        <v>2012</v>
      </c>
      <c r="B12" s="48">
        <f t="shared" si="0"/>
        <v>6773</v>
      </c>
      <c r="C12" s="48">
        <v>451</v>
      </c>
      <c r="D12" s="48">
        <v>83</v>
      </c>
      <c r="E12" s="48">
        <v>57</v>
      </c>
      <c r="F12" s="48">
        <v>1858</v>
      </c>
      <c r="G12" s="48">
        <v>160</v>
      </c>
      <c r="H12" s="48">
        <v>148</v>
      </c>
      <c r="I12" s="48">
        <v>282</v>
      </c>
      <c r="J12" s="48">
        <v>71</v>
      </c>
      <c r="K12" s="48">
        <v>89</v>
      </c>
      <c r="L12" s="48">
        <v>201</v>
      </c>
      <c r="M12" s="48">
        <v>34</v>
      </c>
      <c r="N12" s="48">
        <v>0</v>
      </c>
      <c r="O12" s="48">
        <v>27</v>
      </c>
      <c r="P12" s="48">
        <v>3312</v>
      </c>
      <c r="Q12" s="51">
        <v>2012</v>
      </c>
    </row>
    <row r="13" spans="1:17" s="46" customFormat="1" ht="46.35" customHeight="1" x14ac:dyDescent="0.15">
      <c r="A13" s="50">
        <v>2013</v>
      </c>
      <c r="B13" s="48">
        <f t="shared" si="0"/>
        <v>7717</v>
      </c>
      <c r="C13" s="48">
        <v>541</v>
      </c>
      <c r="D13" s="48">
        <v>107</v>
      </c>
      <c r="E13" s="48">
        <v>60</v>
      </c>
      <c r="F13" s="48">
        <v>2106</v>
      </c>
      <c r="G13" s="48">
        <v>171</v>
      </c>
      <c r="H13" s="48">
        <v>105</v>
      </c>
      <c r="I13" s="48">
        <v>349</v>
      </c>
      <c r="J13" s="48">
        <v>106</v>
      </c>
      <c r="K13" s="48">
        <v>124</v>
      </c>
      <c r="L13" s="48">
        <v>290</v>
      </c>
      <c r="M13" s="48">
        <v>53</v>
      </c>
      <c r="N13" s="48">
        <v>0</v>
      </c>
      <c r="O13" s="48">
        <v>35</v>
      </c>
      <c r="P13" s="48">
        <v>3670</v>
      </c>
      <c r="Q13" s="51">
        <v>2013</v>
      </c>
    </row>
    <row r="14" spans="1:17" s="46" customFormat="1" ht="46.35" customHeight="1" x14ac:dyDescent="0.15">
      <c r="A14" s="50">
        <v>2014</v>
      </c>
      <c r="B14" s="48">
        <f t="shared" si="0"/>
        <v>8279</v>
      </c>
      <c r="C14" s="48">
        <v>629</v>
      </c>
      <c r="D14" s="48">
        <v>116</v>
      </c>
      <c r="E14" s="48">
        <v>56</v>
      </c>
      <c r="F14" s="48">
        <v>2110</v>
      </c>
      <c r="G14" s="48">
        <v>164</v>
      </c>
      <c r="H14" s="48">
        <v>108</v>
      </c>
      <c r="I14" s="48">
        <v>398</v>
      </c>
      <c r="J14" s="48">
        <v>97</v>
      </c>
      <c r="K14" s="48">
        <v>48</v>
      </c>
      <c r="L14" s="48">
        <v>270</v>
      </c>
      <c r="M14" s="48">
        <v>61</v>
      </c>
      <c r="N14" s="48">
        <v>0</v>
      </c>
      <c r="O14" s="48">
        <v>41</v>
      </c>
      <c r="P14" s="48">
        <v>4181</v>
      </c>
      <c r="Q14" s="51">
        <v>2014</v>
      </c>
    </row>
    <row r="15" spans="1:17" s="46" customFormat="1" ht="46.35" customHeight="1" x14ac:dyDescent="0.15">
      <c r="A15" s="50">
        <v>2015</v>
      </c>
      <c r="B15" s="48">
        <f t="shared" si="0"/>
        <v>8453</v>
      </c>
      <c r="C15" s="48">
        <v>649</v>
      </c>
      <c r="D15" s="48">
        <v>132</v>
      </c>
      <c r="E15" s="48">
        <v>65</v>
      </c>
      <c r="F15" s="48">
        <v>2117</v>
      </c>
      <c r="G15" s="48">
        <v>167</v>
      </c>
      <c r="H15" s="48">
        <v>147</v>
      </c>
      <c r="I15" s="48">
        <v>417</v>
      </c>
      <c r="J15" s="48">
        <v>107</v>
      </c>
      <c r="K15" s="48">
        <v>129</v>
      </c>
      <c r="L15" s="48">
        <v>301</v>
      </c>
      <c r="M15" s="48">
        <v>63</v>
      </c>
      <c r="N15" s="48">
        <v>0</v>
      </c>
      <c r="O15" s="48">
        <v>34</v>
      </c>
      <c r="P15" s="48">
        <v>4125</v>
      </c>
      <c r="Q15" s="51">
        <v>2015</v>
      </c>
    </row>
    <row r="16" spans="1:17" s="46" customFormat="1" ht="46.35" customHeight="1" x14ac:dyDescent="0.15">
      <c r="A16" s="50">
        <v>2016</v>
      </c>
      <c r="B16" s="48">
        <f t="shared" si="0"/>
        <v>8369</v>
      </c>
      <c r="C16" s="48">
        <v>694</v>
      </c>
      <c r="D16" s="48">
        <v>133</v>
      </c>
      <c r="E16" s="48">
        <v>56</v>
      </c>
      <c r="F16" s="48">
        <v>2325</v>
      </c>
      <c r="G16" s="48">
        <v>166</v>
      </c>
      <c r="H16" s="48">
        <v>108</v>
      </c>
      <c r="I16" s="48">
        <v>404</v>
      </c>
      <c r="J16" s="48">
        <v>118</v>
      </c>
      <c r="K16" s="48">
        <v>82</v>
      </c>
      <c r="L16" s="48">
        <v>306</v>
      </c>
      <c r="M16" s="48">
        <v>56</v>
      </c>
      <c r="N16" s="48">
        <v>2</v>
      </c>
      <c r="O16" s="48">
        <v>33</v>
      </c>
      <c r="P16" s="48">
        <v>3886</v>
      </c>
      <c r="Q16" s="51">
        <v>2016</v>
      </c>
    </row>
    <row r="17" spans="1:17" s="47" customFormat="1" ht="46.35" customHeight="1" x14ac:dyDescent="0.15">
      <c r="A17" s="52">
        <v>2017</v>
      </c>
      <c r="B17" s="49">
        <v>8080</v>
      </c>
      <c r="C17" s="49">
        <v>726</v>
      </c>
      <c r="D17" s="49">
        <v>126</v>
      </c>
      <c r="E17" s="49">
        <v>66</v>
      </c>
      <c r="F17" s="49">
        <v>2184</v>
      </c>
      <c r="G17" s="49">
        <v>143</v>
      </c>
      <c r="H17" s="49">
        <v>100</v>
      </c>
      <c r="I17" s="49">
        <v>370</v>
      </c>
      <c r="J17" s="49">
        <v>81</v>
      </c>
      <c r="K17" s="49">
        <v>81</v>
      </c>
      <c r="L17" s="49">
        <v>227</v>
      </c>
      <c r="M17" s="49">
        <v>44</v>
      </c>
      <c r="N17" s="49">
        <v>0</v>
      </c>
      <c r="O17" s="49">
        <v>34</v>
      </c>
      <c r="P17" s="49">
        <v>3898</v>
      </c>
      <c r="Q17" s="53">
        <v>2017</v>
      </c>
    </row>
    <row r="18" spans="1:17" s="1" customFormat="1" ht="14.1" customHeight="1" x14ac:dyDescent="0.15">
      <c r="A18" s="22" t="s">
        <v>208</v>
      </c>
      <c r="G18" s="11"/>
      <c r="J18" s="11"/>
      <c r="Q18" s="45" t="s">
        <v>205</v>
      </c>
    </row>
    <row r="19" spans="1:17" ht="15" customHeight="1" x14ac:dyDescent="0.15">
      <c r="A19" s="4"/>
      <c r="B19" s="4"/>
      <c r="C19" s="4"/>
      <c r="D19" s="4"/>
    </row>
    <row r="20" spans="1:17" ht="15" customHeight="1" x14ac:dyDescent="0.15"/>
    <row r="21" spans="1:17" ht="15" customHeight="1" x14ac:dyDescent="0.15"/>
    <row r="22" spans="1:17" ht="15" customHeight="1" x14ac:dyDescent="0.15"/>
    <row r="23" spans="1:17" ht="18.75" customHeight="1" x14ac:dyDescent="0.15"/>
    <row r="24" spans="1:17" ht="15" customHeight="1" x14ac:dyDescent="0.15"/>
    <row r="25" spans="1:17" ht="15" customHeight="1" x14ac:dyDescent="0.15"/>
    <row r="26" spans="1:17" ht="15" customHeight="1" x14ac:dyDescent="0.15"/>
    <row r="27" spans="1:17" ht="15" customHeight="1" x14ac:dyDescent="0.15"/>
    <row r="28" spans="1:17" ht="18.75" customHeight="1" x14ac:dyDescent="0.15"/>
    <row r="29" spans="1:17" ht="15" customHeight="1" x14ac:dyDescent="0.15"/>
    <row r="30" spans="1:17" ht="15" customHeight="1" x14ac:dyDescent="0.15"/>
    <row r="31" spans="1:17" ht="15" customHeight="1" x14ac:dyDescent="0.15"/>
    <row r="32" spans="1:17" ht="15" customHeight="1" x14ac:dyDescent="0.15"/>
    <row r="33" ht="18.7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8.7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8.75" customHeight="1" x14ac:dyDescent="0.15"/>
    <row r="44" ht="15" customHeight="1" x14ac:dyDescent="0.15"/>
    <row r="45" ht="15" customHeight="1" x14ac:dyDescent="0.15"/>
    <row r="46" ht="15" customHeight="1" x14ac:dyDescent="0.15"/>
    <row r="47" ht="5.25" customHeight="1" x14ac:dyDescent="0.15"/>
  </sheetData>
  <sheetProtection formatCells="0" formatColumns="0" formatRows="0" insertColumns="0" insertRows="0" insertHyperlinks="0" deleteColumns="0" deleteRows="0" sort="0" autoFilter="0" pivotTables="0"/>
  <mergeCells count="3">
    <mergeCell ref="A3:A6"/>
    <mergeCell ref="Q3:Q6"/>
    <mergeCell ref="F3:H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8" orientation="portrait" r:id="rId1"/>
  <headerFooter alignWithMargins="0"/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Ruler="0" view="pageBreakPreview" zoomScaleNormal="100" zoomScaleSheetLayoutView="100" workbookViewId="0">
      <pane xSplit="1" ySplit="5" topLeftCell="B9" activePane="bottomRight" state="frozenSplit"/>
      <selection pane="topRight"/>
      <selection pane="bottomLeft"/>
      <selection pane="bottomRight" activeCell="F15" sqref="F15"/>
    </sheetView>
  </sheetViews>
  <sheetFormatPr defaultRowHeight="14.25" x14ac:dyDescent="0.15"/>
  <cols>
    <col min="1" max="1" width="10.625" customWidth="1"/>
    <col min="2" max="2" width="15.375" customWidth="1"/>
    <col min="3" max="3" width="13.875" customWidth="1"/>
    <col min="4" max="4" width="14.25" customWidth="1"/>
    <col min="5" max="5" width="17.25" customWidth="1"/>
    <col min="6" max="6" width="17.25" style="21" customWidth="1"/>
    <col min="7" max="7" width="20.875" customWidth="1"/>
    <col min="8" max="8" width="21.375" customWidth="1"/>
    <col min="9" max="9" width="15" customWidth="1"/>
  </cols>
  <sheetData>
    <row r="1" spans="1:9" s="18" customFormat="1" ht="20.100000000000001" customHeight="1" x14ac:dyDescent="0.15">
      <c r="A1" s="17" t="s">
        <v>413</v>
      </c>
      <c r="B1" s="17"/>
      <c r="C1" s="17"/>
      <c r="D1" s="17"/>
      <c r="E1" s="16"/>
      <c r="F1" s="17" t="s">
        <v>414</v>
      </c>
      <c r="G1" s="17"/>
      <c r="H1" s="17"/>
      <c r="I1" s="17"/>
    </row>
    <row r="2" spans="1:9" s="2" customFormat="1" ht="20.100000000000001" customHeight="1" x14ac:dyDescent="0.15">
      <c r="A2" s="8" t="s">
        <v>331</v>
      </c>
      <c r="B2" s="8"/>
      <c r="C2" s="8"/>
      <c r="D2" s="8"/>
      <c r="E2" s="8"/>
      <c r="F2" s="40"/>
      <c r="G2" s="8"/>
      <c r="H2" s="8"/>
      <c r="I2" s="19" t="s">
        <v>332</v>
      </c>
    </row>
    <row r="3" spans="1:9" s="39" customFormat="1" ht="28.5" customHeight="1" x14ac:dyDescent="0.15">
      <c r="A3" s="35"/>
      <c r="B3" s="24" t="s">
        <v>415</v>
      </c>
      <c r="C3" s="23" t="s">
        <v>416</v>
      </c>
      <c r="D3" s="23" t="s">
        <v>417</v>
      </c>
      <c r="E3" s="27" t="s">
        <v>418</v>
      </c>
      <c r="F3" s="55" t="s">
        <v>419</v>
      </c>
      <c r="G3" s="41" t="s">
        <v>420</v>
      </c>
      <c r="H3" s="42" t="s">
        <v>421</v>
      </c>
      <c r="I3" s="54"/>
    </row>
    <row r="4" spans="1:9" s="39" customFormat="1" ht="24" customHeight="1" x14ac:dyDescent="0.15">
      <c r="A4" s="35" t="s">
        <v>281</v>
      </c>
      <c r="B4" s="25"/>
      <c r="C4" s="25"/>
      <c r="D4" s="24"/>
      <c r="E4" s="25"/>
      <c r="F4" s="57" t="s">
        <v>422</v>
      </c>
      <c r="G4" s="775" t="s">
        <v>423</v>
      </c>
      <c r="H4" s="27" t="s">
        <v>424</v>
      </c>
      <c r="I4" s="27" t="s">
        <v>184</v>
      </c>
    </row>
    <row r="5" spans="1:9" s="39" customFormat="1" ht="25.5" customHeight="1" x14ac:dyDescent="0.15">
      <c r="A5" s="37"/>
      <c r="B5" s="26" t="s">
        <v>31</v>
      </c>
      <c r="C5" s="26" t="s">
        <v>361</v>
      </c>
      <c r="D5" s="29" t="s">
        <v>362</v>
      </c>
      <c r="E5" s="12" t="s">
        <v>425</v>
      </c>
      <c r="F5" s="59" t="s">
        <v>426</v>
      </c>
      <c r="G5" s="776"/>
      <c r="H5" s="56" t="s">
        <v>427</v>
      </c>
      <c r="I5" s="65"/>
    </row>
    <row r="6" spans="1:9" s="46" customFormat="1" ht="45.2" customHeight="1" x14ac:dyDescent="0.15">
      <c r="A6" s="50">
        <v>2007</v>
      </c>
      <c r="B6" s="48">
        <v>542</v>
      </c>
      <c r="C6" s="48">
        <v>19</v>
      </c>
      <c r="D6" s="48">
        <v>138</v>
      </c>
      <c r="E6" s="48">
        <v>178</v>
      </c>
      <c r="F6" s="48">
        <v>28</v>
      </c>
      <c r="G6" s="48">
        <v>1</v>
      </c>
      <c r="H6" s="48">
        <v>178</v>
      </c>
      <c r="I6" s="51">
        <v>2007</v>
      </c>
    </row>
    <row r="7" spans="1:9" s="46" customFormat="1" ht="45.2" customHeight="1" x14ac:dyDescent="0.15">
      <c r="A7" s="50">
        <v>2008</v>
      </c>
      <c r="B7" s="48">
        <v>687</v>
      </c>
      <c r="C7" s="48">
        <v>5</v>
      </c>
      <c r="D7" s="48">
        <v>224</v>
      </c>
      <c r="E7" s="48">
        <v>218</v>
      </c>
      <c r="F7" s="48">
        <v>15</v>
      </c>
      <c r="G7" s="48">
        <v>2</v>
      </c>
      <c r="H7" s="48">
        <v>223</v>
      </c>
      <c r="I7" s="51">
        <v>2008</v>
      </c>
    </row>
    <row r="8" spans="1:9" s="46" customFormat="1" ht="45.2" customHeight="1" x14ac:dyDescent="0.15">
      <c r="A8" s="50">
        <v>2009</v>
      </c>
      <c r="B8" s="48">
        <v>434</v>
      </c>
      <c r="C8" s="48">
        <v>8</v>
      </c>
      <c r="D8" s="48">
        <v>123</v>
      </c>
      <c r="E8" s="48">
        <v>113</v>
      </c>
      <c r="F8" s="48">
        <v>51</v>
      </c>
      <c r="G8" s="48">
        <v>9</v>
      </c>
      <c r="H8" s="48">
        <v>130</v>
      </c>
      <c r="I8" s="51">
        <v>2009</v>
      </c>
    </row>
    <row r="9" spans="1:9" s="46" customFormat="1" ht="45.2" customHeight="1" x14ac:dyDescent="0.15">
      <c r="A9" s="50">
        <v>2010</v>
      </c>
      <c r="B9" s="48">
        <v>257</v>
      </c>
      <c r="C9" s="48">
        <v>4</v>
      </c>
      <c r="D9" s="48">
        <v>91</v>
      </c>
      <c r="E9" s="48">
        <v>67</v>
      </c>
      <c r="F9" s="48">
        <v>10</v>
      </c>
      <c r="G9" s="48">
        <v>3</v>
      </c>
      <c r="H9" s="48">
        <v>82</v>
      </c>
      <c r="I9" s="51">
        <v>2010</v>
      </c>
    </row>
    <row r="10" spans="1:9" s="46" customFormat="1" ht="45.2" customHeight="1" x14ac:dyDescent="0.15">
      <c r="A10" s="50">
        <v>2011</v>
      </c>
      <c r="B10" s="48">
        <v>241</v>
      </c>
      <c r="C10" s="48">
        <v>24</v>
      </c>
      <c r="D10" s="48">
        <v>84</v>
      </c>
      <c r="E10" s="48">
        <v>64</v>
      </c>
      <c r="F10" s="48">
        <v>17</v>
      </c>
      <c r="G10" s="48">
        <v>10</v>
      </c>
      <c r="H10" s="48">
        <v>42</v>
      </c>
      <c r="I10" s="51">
        <v>2011</v>
      </c>
    </row>
    <row r="11" spans="1:9" s="46" customFormat="1" ht="45.2" customHeight="1" x14ac:dyDescent="0.15">
      <c r="A11" s="50">
        <v>2012</v>
      </c>
      <c r="B11" s="48">
        <v>365</v>
      </c>
      <c r="C11" s="48">
        <v>6</v>
      </c>
      <c r="D11" s="48">
        <v>79</v>
      </c>
      <c r="E11" s="48">
        <v>152</v>
      </c>
      <c r="F11" s="48">
        <v>26</v>
      </c>
      <c r="G11" s="48">
        <v>24</v>
      </c>
      <c r="H11" s="48">
        <v>78</v>
      </c>
      <c r="I11" s="51">
        <v>2012</v>
      </c>
    </row>
    <row r="12" spans="1:9" s="46" customFormat="1" ht="45.2" customHeight="1" x14ac:dyDescent="0.15">
      <c r="A12" s="50">
        <v>2013</v>
      </c>
      <c r="B12" s="48">
        <v>353</v>
      </c>
      <c r="C12" s="48">
        <v>14</v>
      </c>
      <c r="D12" s="48">
        <v>114</v>
      </c>
      <c r="E12" s="48">
        <v>119</v>
      </c>
      <c r="F12" s="48">
        <v>45</v>
      </c>
      <c r="G12" s="48">
        <v>6</v>
      </c>
      <c r="H12" s="48">
        <v>55</v>
      </c>
      <c r="I12" s="51">
        <v>2013</v>
      </c>
    </row>
    <row r="13" spans="1:9" s="46" customFormat="1" ht="45.2" customHeight="1" x14ac:dyDescent="0.15">
      <c r="A13" s="50">
        <v>2014</v>
      </c>
      <c r="B13" s="48">
        <v>268</v>
      </c>
      <c r="C13" s="48">
        <v>13</v>
      </c>
      <c r="D13" s="48">
        <v>78</v>
      </c>
      <c r="E13" s="48">
        <v>70</v>
      </c>
      <c r="F13" s="48">
        <v>41</v>
      </c>
      <c r="G13" s="48">
        <v>15</v>
      </c>
      <c r="H13" s="48">
        <v>51</v>
      </c>
      <c r="I13" s="51">
        <v>2014</v>
      </c>
    </row>
    <row r="14" spans="1:9" s="46" customFormat="1" ht="45.2" customHeight="1" x14ac:dyDescent="0.15">
      <c r="A14" s="50">
        <v>2015</v>
      </c>
      <c r="B14" s="48">
        <v>429</v>
      </c>
      <c r="C14" s="48">
        <v>14</v>
      </c>
      <c r="D14" s="48">
        <v>117</v>
      </c>
      <c r="E14" s="48">
        <v>159</v>
      </c>
      <c r="F14" s="48">
        <v>56</v>
      </c>
      <c r="G14" s="48">
        <v>15</v>
      </c>
      <c r="H14" s="48">
        <v>68</v>
      </c>
      <c r="I14" s="51">
        <v>2015</v>
      </c>
    </row>
    <row r="15" spans="1:9" s="46" customFormat="1" ht="45.2" customHeight="1" x14ac:dyDescent="0.15">
      <c r="A15" s="50">
        <v>2016</v>
      </c>
      <c r="B15" s="48">
        <v>330</v>
      </c>
      <c r="C15" s="48">
        <v>7</v>
      </c>
      <c r="D15" s="48">
        <v>91</v>
      </c>
      <c r="E15" s="48">
        <v>109</v>
      </c>
      <c r="F15" s="48">
        <v>50</v>
      </c>
      <c r="G15" s="48">
        <v>15</v>
      </c>
      <c r="H15" s="48">
        <v>58</v>
      </c>
      <c r="I15" s="51">
        <v>2016</v>
      </c>
    </row>
    <row r="16" spans="1:9" s="47" customFormat="1" ht="45.2" customHeight="1" x14ac:dyDescent="0.15">
      <c r="A16" s="52">
        <v>2017</v>
      </c>
      <c r="B16" s="49">
        <v>318</v>
      </c>
      <c r="C16" s="49">
        <v>3</v>
      </c>
      <c r="D16" s="49">
        <v>88</v>
      </c>
      <c r="E16" s="49">
        <v>106</v>
      </c>
      <c r="F16" s="49">
        <v>38</v>
      </c>
      <c r="G16" s="49">
        <v>18</v>
      </c>
      <c r="H16" s="49">
        <v>65</v>
      </c>
      <c r="I16" s="53">
        <v>2017</v>
      </c>
    </row>
    <row r="17" spans="1:9" s="1" customFormat="1" ht="15" customHeight="1" x14ac:dyDescent="0.15">
      <c r="A17" s="22" t="s">
        <v>208</v>
      </c>
      <c r="F17" s="3"/>
      <c r="I17" s="45" t="s">
        <v>205</v>
      </c>
    </row>
    <row r="18" spans="1:9" s="1" customFormat="1" ht="15" customHeight="1" x14ac:dyDescent="0.15">
      <c r="A18" s="1" t="s">
        <v>428</v>
      </c>
      <c r="F18" s="3"/>
      <c r="I18" s="5"/>
    </row>
    <row r="19" spans="1:9" ht="15" customHeight="1" x14ac:dyDescent="0.15">
      <c r="A19" s="4"/>
      <c r="B19" s="4"/>
      <c r="C19" s="4"/>
      <c r="D19" s="9"/>
      <c r="E19" s="9"/>
      <c r="F19" s="10"/>
      <c r="G19" s="9"/>
      <c r="H19" s="9"/>
      <c r="I19" s="9"/>
    </row>
    <row r="20" spans="1:9" ht="15" customHeight="1" x14ac:dyDescent="0.15"/>
    <row r="21" spans="1:9" ht="15" customHeight="1" x14ac:dyDescent="0.15"/>
    <row r="22" spans="1:9" ht="15" customHeight="1" x14ac:dyDescent="0.15"/>
    <row r="23" spans="1:9" ht="18.75" customHeight="1" x14ac:dyDescent="0.15"/>
    <row r="24" spans="1:9" ht="15" customHeight="1" x14ac:dyDescent="0.15"/>
    <row r="25" spans="1:9" ht="15" customHeight="1" x14ac:dyDescent="0.15"/>
    <row r="26" spans="1:9" ht="15" customHeight="1" x14ac:dyDescent="0.15"/>
    <row r="27" spans="1:9" ht="18.75" customHeight="1" x14ac:dyDescent="0.15"/>
    <row r="28" spans="1:9" ht="15" customHeight="1" x14ac:dyDescent="0.15"/>
    <row r="29" spans="1:9" ht="15.75" customHeight="1" x14ac:dyDescent="0.15"/>
    <row r="30" spans="1:9" ht="15" customHeight="1" x14ac:dyDescent="0.15"/>
    <row r="31" spans="1:9" ht="18.75" customHeight="1" x14ac:dyDescent="0.15"/>
    <row r="32" spans="1:9" ht="15" customHeight="1" x14ac:dyDescent="0.15"/>
    <row r="33" ht="15" customHeight="1" x14ac:dyDescent="0.15"/>
    <row r="34" ht="15" customHeight="1" x14ac:dyDescent="0.15"/>
    <row r="35" ht="15" customHeight="1" x14ac:dyDescent="0.15"/>
    <row r="36" ht="18.75" customHeight="1" x14ac:dyDescent="0.15"/>
    <row r="37" ht="15" customHeight="1" x14ac:dyDescent="0.15"/>
    <row r="38" ht="15.75" customHeight="1" x14ac:dyDescent="0.15"/>
    <row r="39" ht="15" customHeight="1" x14ac:dyDescent="0.15"/>
    <row r="40" ht="15" customHeight="1" x14ac:dyDescent="0.15"/>
    <row r="41" ht="18.75" customHeight="1" x14ac:dyDescent="0.15"/>
    <row r="42" ht="15" customHeight="1" x14ac:dyDescent="0.15"/>
    <row r="43" ht="15.75" customHeight="1" x14ac:dyDescent="0.15"/>
    <row r="44" ht="15.75" customHeight="1" x14ac:dyDescent="0.15"/>
    <row r="45" ht="17.25" customHeight="1" x14ac:dyDescent="0.15"/>
    <row r="46" ht="15.75" customHeight="1" x14ac:dyDescent="0.15"/>
    <row r="47" ht="15.75" customHeight="1" x14ac:dyDescent="0.15"/>
    <row r="48" ht="15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1">
    <mergeCell ref="G4:G5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showRuler="0" view="pageBreakPreview" zoomScaleNormal="100" zoomScaleSheetLayoutView="100" workbookViewId="0">
      <pane xSplit="1" ySplit="6" topLeftCell="B8" activePane="bottomRight" state="frozenSplit"/>
      <selection pane="topRight"/>
      <selection pane="bottomLeft"/>
      <selection pane="bottomRight" activeCell="F15" sqref="F15"/>
    </sheetView>
  </sheetViews>
  <sheetFormatPr defaultRowHeight="14.25" x14ac:dyDescent="0.3"/>
  <cols>
    <col min="1" max="1" width="9.375" style="76" customWidth="1"/>
    <col min="2" max="8" width="9.25" style="76" customWidth="1"/>
    <col min="9" max="9" width="10.125" style="76" customWidth="1"/>
    <col min="10" max="11" width="9.875" style="76" customWidth="1"/>
    <col min="12" max="12" width="13.75" style="76" customWidth="1"/>
    <col min="13" max="13" width="5.625" style="76" customWidth="1"/>
    <col min="14" max="15" width="6.625" style="76" customWidth="1"/>
    <col min="16" max="18" width="5.625" style="76" customWidth="1"/>
    <col min="19" max="21" width="6.625" style="76" customWidth="1"/>
    <col min="22" max="22" width="8.625" style="76" customWidth="1"/>
    <col min="23" max="24" width="6.625" style="76" customWidth="1"/>
    <col min="25" max="25" width="10.625" style="76" customWidth="1"/>
    <col min="26" max="27" width="6.625" style="76" customWidth="1"/>
    <col min="28" max="28" width="9.75" style="76" customWidth="1"/>
    <col min="29" max="29" width="9" style="76"/>
  </cols>
  <sheetData>
    <row r="1" spans="1:28" s="200" customFormat="1" ht="20.100000000000001" customHeight="1" x14ac:dyDescent="0.15">
      <c r="A1" s="198" t="s">
        <v>429</v>
      </c>
      <c r="B1" s="198"/>
      <c r="C1" s="198"/>
      <c r="D1" s="198"/>
      <c r="E1" s="198"/>
      <c r="F1" s="198"/>
      <c r="G1" s="198"/>
      <c r="H1" s="198"/>
      <c r="I1" s="198" t="s">
        <v>430</v>
      </c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</row>
    <row r="2" spans="1:28" s="85" customFormat="1" ht="20.100000000000001" customHeight="1" x14ac:dyDescent="0.25">
      <c r="A2" s="201" t="s">
        <v>431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5"/>
      <c r="O2" s="205"/>
      <c r="P2" s="201"/>
      <c r="Q2" s="201"/>
      <c r="R2" s="201"/>
      <c r="S2" s="205"/>
      <c r="T2" s="205"/>
      <c r="U2" s="205"/>
      <c r="V2" s="201"/>
      <c r="W2" s="205"/>
      <c r="X2" s="205"/>
      <c r="Y2" s="201"/>
      <c r="Z2" s="205"/>
      <c r="AA2" s="205"/>
      <c r="AB2" s="205" t="s">
        <v>432</v>
      </c>
    </row>
    <row r="3" spans="1:28" s="347" customFormat="1" ht="24.75" customHeight="1" x14ac:dyDescent="0.2">
      <c r="A3" s="757" t="s">
        <v>281</v>
      </c>
      <c r="B3" s="319" t="s">
        <v>433</v>
      </c>
      <c r="C3" s="328"/>
      <c r="D3" s="328"/>
      <c r="E3" s="328"/>
      <c r="F3" s="777" t="s">
        <v>434</v>
      </c>
      <c r="G3" s="778"/>
      <c r="H3" s="778"/>
      <c r="I3" s="321" t="s">
        <v>435</v>
      </c>
      <c r="J3" s="328"/>
      <c r="K3" s="344"/>
      <c r="L3" s="277" t="s">
        <v>436</v>
      </c>
      <c r="M3" s="320" t="s">
        <v>437</v>
      </c>
      <c r="N3" s="345"/>
      <c r="O3" s="345"/>
      <c r="P3" s="328"/>
      <c r="Q3" s="328"/>
      <c r="R3" s="328"/>
      <c r="S3" s="346"/>
      <c r="T3" s="346"/>
      <c r="U3" s="346"/>
      <c r="V3" s="321" t="s">
        <v>438</v>
      </c>
      <c r="W3" s="346"/>
      <c r="X3" s="346"/>
      <c r="Y3" s="763" t="s">
        <v>439</v>
      </c>
      <c r="Z3" s="764"/>
      <c r="AA3" s="788"/>
      <c r="AB3" s="760" t="s">
        <v>360</v>
      </c>
    </row>
    <row r="4" spans="1:28" s="347" customFormat="1" ht="21" customHeight="1" x14ac:dyDescent="0.2">
      <c r="A4" s="758"/>
      <c r="B4" s="779"/>
      <c r="C4" s="319" t="s">
        <v>440</v>
      </c>
      <c r="D4" s="319" t="s">
        <v>441</v>
      </c>
      <c r="E4" s="319" t="s">
        <v>442</v>
      </c>
      <c r="F4" s="319" t="s">
        <v>443</v>
      </c>
      <c r="G4" s="319" t="s">
        <v>444</v>
      </c>
      <c r="H4" s="348" t="s">
        <v>445</v>
      </c>
      <c r="I4" s="782"/>
      <c r="J4" s="281" t="s">
        <v>446</v>
      </c>
      <c r="K4" s="281" t="s">
        <v>447</v>
      </c>
      <c r="L4" s="348" t="s">
        <v>448</v>
      </c>
      <c r="M4" s="785" t="s">
        <v>14</v>
      </c>
      <c r="N4" s="786"/>
      <c r="O4" s="787"/>
      <c r="P4" s="785" t="s">
        <v>449</v>
      </c>
      <c r="Q4" s="786"/>
      <c r="R4" s="787"/>
      <c r="S4" s="785" t="s">
        <v>450</v>
      </c>
      <c r="T4" s="786"/>
      <c r="U4" s="787"/>
      <c r="V4" s="348"/>
      <c r="W4" s="331" t="s">
        <v>222</v>
      </c>
      <c r="X4" s="331" t="s">
        <v>223</v>
      </c>
      <c r="Y4" s="319" t="s">
        <v>239</v>
      </c>
      <c r="Z4" s="331" t="s">
        <v>222</v>
      </c>
      <c r="AA4" s="331" t="s">
        <v>223</v>
      </c>
      <c r="AB4" s="761"/>
    </row>
    <row r="5" spans="1:28" s="347" customFormat="1" ht="22.5" customHeight="1" x14ac:dyDescent="0.2">
      <c r="A5" s="758"/>
      <c r="B5" s="780"/>
      <c r="C5" s="319"/>
      <c r="D5" s="319"/>
      <c r="E5" s="319"/>
      <c r="F5" s="319" t="s">
        <v>451</v>
      </c>
      <c r="G5" s="319" t="s">
        <v>451</v>
      </c>
      <c r="H5" s="349"/>
      <c r="I5" s="783"/>
      <c r="J5" s="282" t="s">
        <v>452</v>
      </c>
      <c r="K5" s="282" t="s">
        <v>453</v>
      </c>
      <c r="L5" s="319" t="s">
        <v>454</v>
      </c>
      <c r="M5" s="350"/>
      <c r="N5" s="331" t="s">
        <v>222</v>
      </c>
      <c r="O5" s="331" t="s">
        <v>223</v>
      </c>
      <c r="P5" s="282" t="s">
        <v>239</v>
      </c>
      <c r="Q5" s="331" t="s">
        <v>222</v>
      </c>
      <c r="R5" s="331" t="s">
        <v>223</v>
      </c>
      <c r="S5" s="351"/>
      <c r="T5" s="331" t="s">
        <v>222</v>
      </c>
      <c r="U5" s="331" t="s">
        <v>223</v>
      </c>
      <c r="V5" s="319" t="s">
        <v>455</v>
      </c>
      <c r="W5" s="233"/>
      <c r="X5" s="352"/>
      <c r="Y5" s="319" t="s">
        <v>451</v>
      </c>
      <c r="Z5" s="233"/>
      <c r="AA5" s="352"/>
      <c r="AB5" s="761"/>
    </row>
    <row r="6" spans="1:28" s="347" customFormat="1" ht="20.25" customHeight="1" x14ac:dyDescent="0.2">
      <c r="A6" s="759"/>
      <c r="B6" s="781"/>
      <c r="C6" s="311" t="s">
        <v>456</v>
      </c>
      <c r="D6" s="311" t="s">
        <v>457</v>
      </c>
      <c r="E6" s="311" t="s">
        <v>350</v>
      </c>
      <c r="F6" s="311" t="s">
        <v>458</v>
      </c>
      <c r="G6" s="311" t="s">
        <v>459</v>
      </c>
      <c r="H6" s="312" t="s">
        <v>460</v>
      </c>
      <c r="I6" s="784"/>
      <c r="J6" s="344" t="s">
        <v>461</v>
      </c>
      <c r="K6" s="344" t="s">
        <v>461</v>
      </c>
      <c r="L6" s="311" t="s">
        <v>462</v>
      </c>
      <c r="M6" s="353" t="s">
        <v>31</v>
      </c>
      <c r="N6" s="293" t="s">
        <v>225</v>
      </c>
      <c r="O6" s="293" t="s">
        <v>226</v>
      </c>
      <c r="P6" s="293" t="s">
        <v>272</v>
      </c>
      <c r="Q6" s="293" t="s">
        <v>225</v>
      </c>
      <c r="R6" s="293" t="s">
        <v>226</v>
      </c>
      <c r="S6" s="346" t="s">
        <v>463</v>
      </c>
      <c r="T6" s="293" t="s">
        <v>225</v>
      </c>
      <c r="U6" s="293" t="s">
        <v>226</v>
      </c>
      <c r="V6" s="311" t="s">
        <v>464</v>
      </c>
      <c r="W6" s="293" t="s">
        <v>225</v>
      </c>
      <c r="X6" s="293" t="s">
        <v>226</v>
      </c>
      <c r="Y6" s="311" t="s">
        <v>465</v>
      </c>
      <c r="Z6" s="293" t="s">
        <v>225</v>
      </c>
      <c r="AA6" s="293" t="s">
        <v>226</v>
      </c>
      <c r="AB6" s="762"/>
    </row>
    <row r="7" spans="1:28" s="85" customFormat="1" ht="45.6" customHeight="1" x14ac:dyDescent="0.2">
      <c r="A7" s="154">
        <v>2014</v>
      </c>
      <c r="B7" s="155">
        <f>SUM(C7:E7)</f>
        <v>336</v>
      </c>
      <c r="C7" s="155">
        <v>289</v>
      </c>
      <c r="D7" s="155">
        <v>4</v>
      </c>
      <c r="E7" s="155">
        <v>43</v>
      </c>
      <c r="F7" s="155">
        <v>186</v>
      </c>
      <c r="G7" s="155">
        <v>0</v>
      </c>
      <c r="H7" s="155">
        <v>40594</v>
      </c>
      <c r="I7" s="336">
        <f>SUM(J7:K7)</f>
        <v>11036644</v>
      </c>
      <c r="J7" s="336">
        <v>4962247</v>
      </c>
      <c r="K7" s="336">
        <v>6074397</v>
      </c>
      <c r="L7" s="155">
        <v>56732593</v>
      </c>
      <c r="M7" s="155">
        <v>9</v>
      </c>
      <c r="N7" s="155">
        <v>6</v>
      </c>
      <c r="O7" s="155">
        <v>3</v>
      </c>
      <c r="P7" s="155">
        <v>2</v>
      </c>
      <c r="Q7" s="155">
        <v>1</v>
      </c>
      <c r="R7" s="155">
        <v>1</v>
      </c>
      <c r="S7" s="155">
        <v>7</v>
      </c>
      <c r="T7" s="155">
        <v>5</v>
      </c>
      <c r="U7" s="155">
        <v>2</v>
      </c>
      <c r="V7" s="155">
        <v>0</v>
      </c>
      <c r="W7" s="155">
        <v>0</v>
      </c>
      <c r="X7" s="155">
        <v>0</v>
      </c>
      <c r="Y7" s="155">
        <v>0</v>
      </c>
      <c r="Z7" s="155">
        <v>0</v>
      </c>
      <c r="AA7" s="155">
        <v>0</v>
      </c>
      <c r="AB7" s="156">
        <v>2014</v>
      </c>
    </row>
    <row r="8" spans="1:28" s="85" customFormat="1" ht="45.6" customHeight="1" x14ac:dyDescent="0.2">
      <c r="A8" s="154">
        <v>2015</v>
      </c>
      <c r="B8" s="155">
        <f>SUM(C8:E8)</f>
        <v>388</v>
      </c>
      <c r="C8" s="155">
        <v>327</v>
      </c>
      <c r="D8" s="155">
        <v>2</v>
      </c>
      <c r="E8" s="155">
        <v>59</v>
      </c>
      <c r="F8" s="155">
        <v>188</v>
      </c>
      <c r="G8" s="155">
        <v>7</v>
      </c>
      <c r="H8" s="155">
        <v>125528</v>
      </c>
      <c r="I8" s="336">
        <f>SUM(J8:K8)</f>
        <v>13845181</v>
      </c>
      <c r="J8" s="336">
        <v>5970612</v>
      </c>
      <c r="K8" s="336">
        <v>7874569</v>
      </c>
      <c r="L8" s="155">
        <v>83604076</v>
      </c>
      <c r="M8" s="155">
        <v>16</v>
      </c>
      <c r="N8" s="155">
        <v>10</v>
      </c>
      <c r="O8" s="155">
        <v>6</v>
      </c>
      <c r="P8" s="155">
        <v>5</v>
      </c>
      <c r="Q8" s="155">
        <v>1</v>
      </c>
      <c r="R8" s="155">
        <v>4</v>
      </c>
      <c r="S8" s="155">
        <v>11</v>
      </c>
      <c r="T8" s="155">
        <v>9</v>
      </c>
      <c r="U8" s="155">
        <v>2</v>
      </c>
      <c r="V8" s="155">
        <v>0</v>
      </c>
      <c r="W8" s="155">
        <v>0</v>
      </c>
      <c r="X8" s="155">
        <v>0</v>
      </c>
      <c r="Y8" s="155">
        <v>0</v>
      </c>
      <c r="Z8" s="155">
        <v>0</v>
      </c>
      <c r="AA8" s="155">
        <v>0</v>
      </c>
      <c r="AB8" s="156">
        <v>2015</v>
      </c>
    </row>
    <row r="9" spans="1:28" s="85" customFormat="1" ht="45.6" customHeight="1" x14ac:dyDescent="0.2">
      <c r="A9" s="154">
        <v>2016</v>
      </c>
      <c r="B9" s="155">
        <f>SUM(C9:E9)</f>
        <v>308</v>
      </c>
      <c r="C9" s="155">
        <v>271</v>
      </c>
      <c r="D9" s="155">
        <v>5</v>
      </c>
      <c r="E9" s="155">
        <v>32</v>
      </c>
      <c r="F9" s="155">
        <v>264</v>
      </c>
      <c r="G9" s="155">
        <v>0</v>
      </c>
      <c r="H9" s="155">
        <v>54218</v>
      </c>
      <c r="I9" s="336">
        <f>SUM(J9:K9)</f>
        <v>14442613</v>
      </c>
      <c r="J9" s="336">
        <v>5620916</v>
      </c>
      <c r="K9" s="336">
        <v>8821697</v>
      </c>
      <c r="L9" s="155">
        <v>97767059</v>
      </c>
      <c r="M9" s="155">
        <v>17</v>
      </c>
      <c r="N9" s="155">
        <v>14</v>
      </c>
      <c r="O9" s="155">
        <v>3</v>
      </c>
      <c r="P9" s="155">
        <v>1</v>
      </c>
      <c r="Q9" s="155">
        <v>1</v>
      </c>
      <c r="R9" s="155">
        <v>0</v>
      </c>
      <c r="S9" s="155">
        <v>16</v>
      </c>
      <c r="T9" s="155">
        <v>13</v>
      </c>
      <c r="U9" s="155">
        <v>3</v>
      </c>
      <c r="V9" s="155" t="s">
        <v>50</v>
      </c>
      <c r="W9" s="155" t="s">
        <v>50</v>
      </c>
      <c r="X9" s="155" t="s">
        <v>50</v>
      </c>
      <c r="Y9" s="155">
        <v>1</v>
      </c>
      <c r="Z9" s="155" t="s">
        <v>50</v>
      </c>
      <c r="AA9" s="155" t="s">
        <v>50</v>
      </c>
      <c r="AB9" s="156">
        <v>2016</v>
      </c>
    </row>
    <row r="10" spans="1:28" s="85" customFormat="1" ht="45.6" customHeight="1" x14ac:dyDescent="0.2">
      <c r="A10" s="154">
        <v>2017</v>
      </c>
      <c r="B10" s="155">
        <v>335</v>
      </c>
      <c r="C10" s="155">
        <v>284</v>
      </c>
      <c r="D10" s="155">
        <v>5</v>
      </c>
      <c r="E10" s="155">
        <v>46</v>
      </c>
      <c r="F10" s="155">
        <v>223</v>
      </c>
      <c r="G10" s="155">
        <v>2</v>
      </c>
      <c r="H10" s="155">
        <v>38973</v>
      </c>
      <c r="I10" s="336">
        <v>11865069</v>
      </c>
      <c r="J10" s="336">
        <v>4019045</v>
      </c>
      <c r="K10" s="336">
        <v>7846024</v>
      </c>
      <c r="L10" s="155">
        <v>84492182</v>
      </c>
      <c r="M10" s="155">
        <v>18</v>
      </c>
      <c r="N10" s="155" t="s">
        <v>50</v>
      </c>
      <c r="O10" s="155" t="s">
        <v>50</v>
      </c>
      <c r="P10" s="155">
        <v>2</v>
      </c>
      <c r="Q10" s="155" t="s">
        <v>50</v>
      </c>
      <c r="R10" s="155" t="s">
        <v>50</v>
      </c>
      <c r="S10" s="155">
        <v>16</v>
      </c>
      <c r="T10" s="155" t="s">
        <v>50</v>
      </c>
      <c r="U10" s="155" t="s">
        <v>50</v>
      </c>
      <c r="V10" s="155">
        <v>5</v>
      </c>
      <c r="W10" s="155" t="s">
        <v>50</v>
      </c>
      <c r="X10" s="155" t="s">
        <v>50</v>
      </c>
      <c r="Y10" s="155">
        <v>0</v>
      </c>
      <c r="Z10" s="155">
        <v>0</v>
      </c>
      <c r="AA10" s="297">
        <v>0</v>
      </c>
      <c r="AB10" s="156">
        <v>2017</v>
      </c>
    </row>
    <row r="11" spans="1:28" s="85" customFormat="1" ht="45.6" customHeight="1" x14ac:dyDescent="0.2">
      <c r="A11" s="154">
        <v>2018</v>
      </c>
      <c r="B11" s="157">
        <v>344</v>
      </c>
      <c r="C11" s="155">
        <v>302</v>
      </c>
      <c r="D11" s="155">
        <v>4</v>
      </c>
      <c r="E11" s="155">
        <v>38</v>
      </c>
      <c r="F11" s="155">
        <v>255</v>
      </c>
      <c r="G11" s="155">
        <v>9</v>
      </c>
      <c r="H11" s="155">
        <v>56018</v>
      </c>
      <c r="I11" s="336">
        <v>23595558</v>
      </c>
      <c r="J11" s="336">
        <v>10470541</v>
      </c>
      <c r="K11" s="336">
        <v>13125017</v>
      </c>
      <c r="L11" s="155">
        <v>105732244</v>
      </c>
      <c r="M11" s="155">
        <v>15</v>
      </c>
      <c r="N11" s="155" t="s">
        <v>50</v>
      </c>
      <c r="O11" s="155" t="s">
        <v>50</v>
      </c>
      <c r="P11" s="155">
        <v>3</v>
      </c>
      <c r="Q11" s="155" t="s">
        <v>50</v>
      </c>
      <c r="R11" s="155" t="s">
        <v>50</v>
      </c>
      <c r="S11" s="155">
        <v>12</v>
      </c>
      <c r="T11" s="155" t="s">
        <v>50</v>
      </c>
      <c r="U11" s="155" t="s">
        <v>50</v>
      </c>
      <c r="V11" s="155">
        <v>12</v>
      </c>
      <c r="W11" s="155" t="s">
        <v>50</v>
      </c>
      <c r="X11" s="155" t="s">
        <v>50</v>
      </c>
      <c r="Y11" s="155">
        <v>10</v>
      </c>
      <c r="Z11" s="155" t="s">
        <v>50</v>
      </c>
      <c r="AA11" s="155" t="s">
        <v>50</v>
      </c>
      <c r="AB11" s="156">
        <v>2018</v>
      </c>
    </row>
    <row r="12" spans="1:28" s="231" customFormat="1" ht="45.6" customHeight="1" x14ac:dyDescent="0.2">
      <c r="A12" s="296">
        <v>2019</v>
      </c>
      <c r="B12" s="155">
        <v>295</v>
      </c>
      <c r="C12" s="155">
        <v>272</v>
      </c>
      <c r="D12" s="155">
        <v>0</v>
      </c>
      <c r="E12" s="155">
        <v>23</v>
      </c>
      <c r="F12" s="155">
        <v>218</v>
      </c>
      <c r="G12" s="155">
        <v>1</v>
      </c>
      <c r="H12" s="155">
        <v>33613</v>
      </c>
      <c r="I12" s="336">
        <v>5568694</v>
      </c>
      <c r="J12" s="336">
        <v>1882194</v>
      </c>
      <c r="K12" s="336">
        <v>3686500</v>
      </c>
      <c r="L12" s="155">
        <v>35288753</v>
      </c>
      <c r="M12" s="155">
        <v>8</v>
      </c>
      <c r="N12" s="155">
        <v>7</v>
      </c>
      <c r="O12" s="155">
        <v>1</v>
      </c>
      <c r="P12" s="155">
        <v>2</v>
      </c>
      <c r="Q12" s="155">
        <v>2</v>
      </c>
      <c r="R12" s="155">
        <v>0</v>
      </c>
      <c r="S12" s="155">
        <v>6</v>
      </c>
      <c r="T12" s="155">
        <v>5</v>
      </c>
      <c r="U12" s="155">
        <v>1</v>
      </c>
      <c r="V12" s="155">
        <v>2</v>
      </c>
      <c r="W12" s="155" t="s">
        <v>50</v>
      </c>
      <c r="X12" s="155" t="s">
        <v>50</v>
      </c>
      <c r="Y12" s="155">
        <v>0</v>
      </c>
      <c r="Z12" s="155" t="s">
        <v>50</v>
      </c>
      <c r="AA12" s="155" t="s">
        <v>50</v>
      </c>
      <c r="AB12" s="156">
        <v>2019</v>
      </c>
    </row>
    <row r="13" spans="1:28" s="85" customFormat="1" ht="45.6" customHeight="1" x14ac:dyDescent="0.2">
      <c r="A13" s="296">
        <v>2020</v>
      </c>
      <c r="B13" s="155">
        <v>292</v>
      </c>
      <c r="C13" s="155">
        <v>273</v>
      </c>
      <c r="D13" s="155">
        <v>5</v>
      </c>
      <c r="E13" s="155">
        <v>14</v>
      </c>
      <c r="F13" s="155">
        <v>153</v>
      </c>
      <c r="G13" s="155">
        <v>2</v>
      </c>
      <c r="H13" s="155">
        <v>16499.900000000001</v>
      </c>
      <c r="I13" s="336">
        <v>4165645</v>
      </c>
      <c r="J13" s="336">
        <v>1571377</v>
      </c>
      <c r="K13" s="336">
        <v>2594268</v>
      </c>
      <c r="L13" s="155">
        <v>37354803</v>
      </c>
      <c r="M13" s="155">
        <v>19</v>
      </c>
      <c r="N13" s="155">
        <v>14</v>
      </c>
      <c r="O13" s="155">
        <v>5</v>
      </c>
      <c r="P13" s="155">
        <v>4</v>
      </c>
      <c r="Q13" s="155">
        <v>4</v>
      </c>
      <c r="R13" s="155">
        <v>0</v>
      </c>
      <c r="S13" s="155">
        <v>15</v>
      </c>
      <c r="T13" s="155">
        <v>10</v>
      </c>
      <c r="U13" s="155">
        <v>5</v>
      </c>
      <c r="V13" s="155">
        <v>3</v>
      </c>
      <c r="W13" s="155" t="s">
        <v>50</v>
      </c>
      <c r="X13" s="155" t="s">
        <v>50</v>
      </c>
      <c r="Y13" s="155">
        <v>1</v>
      </c>
      <c r="Z13" s="155" t="s">
        <v>50</v>
      </c>
      <c r="AA13" s="155" t="s">
        <v>50</v>
      </c>
      <c r="AB13" s="156">
        <v>2020</v>
      </c>
    </row>
    <row r="14" spans="1:28" s="85" customFormat="1" ht="45.6" customHeight="1" x14ac:dyDescent="0.2">
      <c r="A14" s="296">
        <v>2021</v>
      </c>
      <c r="B14" s="155">
        <v>287</v>
      </c>
      <c r="C14" s="155">
        <v>256</v>
      </c>
      <c r="D14" s="155">
        <v>6</v>
      </c>
      <c r="E14" s="155">
        <v>25</v>
      </c>
      <c r="F14" s="155">
        <v>120</v>
      </c>
      <c r="G14" s="155">
        <v>1</v>
      </c>
      <c r="H14" s="155">
        <v>21664</v>
      </c>
      <c r="I14" s="336">
        <v>14748522</v>
      </c>
      <c r="J14" s="336">
        <v>4910960</v>
      </c>
      <c r="K14" s="336">
        <v>9837562</v>
      </c>
      <c r="L14" s="155">
        <v>96532639</v>
      </c>
      <c r="M14" s="155">
        <v>20</v>
      </c>
      <c r="N14" s="155">
        <v>14</v>
      </c>
      <c r="O14" s="155">
        <v>6</v>
      </c>
      <c r="P14" s="155">
        <v>2</v>
      </c>
      <c r="Q14" s="155">
        <v>0</v>
      </c>
      <c r="R14" s="155">
        <v>2</v>
      </c>
      <c r="S14" s="155">
        <v>18</v>
      </c>
      <c r="T14" s="155">
        <v>14</v>
      </c>
      <c r="U14" s="155">
        <v>4</v>
      </c>
      <c r="V14" s="155">
        <v>6</v>
      </c>
      <c r="W14" s="155" t="s">
        <v>50</v>
      </c>
      <c r="X14" s="155" t="s">
        <v>50</v>
      </c>
      <c r="Y14" s="155">
        <v>2</v>
      </c>
      <c r="Z14" s="155" t="s">
        <v>50</v>
      </c>
      <c r="AA14" s="155" t="s">
        <v>50</v>
      </c>
      <c r="AB14" s="156">
        <v>2021</v>
      </c>
    </row>
    <row r="15" spans="1:28" s="85" customFormat="1" ht="45.6" customHeight="1" x14ac:dyDescent="0.2">
      <c r="A15" s="296">
        <v>2022</v>
      </c>
      <c r="B15" s="155">
        <v>260</v>
      </c>
      <c r="C15" s="155">
        <v>227</v>
      </c>
      <c r="D15" s="155">
        <v>8</v>
      </c>
      <c r="E15" s="155">
        <v>25</v>
      </c>
      <c r="F15" s="155">
        <v>171</v>
      </c>
      <c r="G15" s="155">
        <v>2</v>
      </c>
      <c r="H15" s="155">
        <v>68822</v>
      </c>
      <c r="I15" s="336">
        <v>14659929</v>
      </c>
      <c r="J15" s="336">
        <v>4099273</v>
      </c>
      <c r="K15" s="336">
        <v>10560656</v>
      </c>
      <c r="L15" s="155">
        <v>61093165</v>
      </c>
      <c r="M15" s="155">
        <v>13</v>
      </c>
      <c r="N15" s="155">
        <v>10</v>
      </c>
      <c r="O15" s="155">
        <v>3</v>
      </c>
      <c r="P15" s="155">
        <v>1</v>
      </c>
      <c r="Q15" s="155">
        <v>1</v>
      </c>
      <c r="R15" s="155">
        <v>0</v>
      </c>
      <c r="S15" s="155">
        <v>12</v>
      </c>
      <c r="T15" s="155">
        <v>9</v>
      </c>
      <c r="U15" s="155">
        <v>3</v>
      </c>
      <c r="V15" s="155">
        <v>2</v>
      </c>
      <c r="W15" s="155" t="s">
        <v>50</v>
      </c>
      <c r="X15" s="155" t="s">
        <v>50</v>
      </c>
      <c r="Y15" s="155">
        <v>1</v>
      </c>
      <c r="Z15" s="155" t="s">
        <v>50</v>
      </c>
      <c r="AA15" s="155" t="s">
        <v>50</v>
      </c>
      <c r="AB15" s="156">
        <v>2022</v>
      </c>
    </row>
    <row r="16" spans="1:28" s="615" customFormat="1" ht="45.6" customHeight="1" x14ac:dyDescent="0.2">
      <c r="A16" s="610">
        <v>2023</v>
      </c>
      <c r="B16" s="299">
        <v>256</v>
      </c>
      <c r="C16" s="299">
        <v>231</v>
      </c>
      <c r="D16" s="299">
        <v>3</v>
      </c>
      <c r="E16" s="299">
        <v>22</v>
      </c>
      <c r="F16" s="299">
        <v>196</v>
      </c>
      <c r="G16" s="299">
        <v>4</v>
      </c>
      <c r="H16" s="299">
        <v>30077.119999999999</v>
      </c>
      <c r="I16" s="338">
        <v>17111156</v>
      </c>
      <c r="J16" s="338">
        <v>6144660</v>
      </c>
      <c r="K16" s="338">
        <v>10966496</v>
      </c>
      <c r="L16" s="299">
        <v>338659000</v>
      </c>
      <c r="M16" s="299">
        <v>15</v>
      </c>
      <c r="N16" s="299">
        <v>13</v>
      </c>
      <c r="O16" s="299">
        <v>2</v>
      </c>
      <c r="P16" s="299">
        <v>1</v>
      </c>
      <c r="Q16" s="299">
        <v>1</v>
      </c>
      <c r="R16" s="299">
        <v>0</v>
      </c>
      <c r="S16" s="299">
        <v>14</v>
      </c>
      <c r="T16" s="299">
        <v>12</v>
      </c>
      <c r="U16" s="299">
        <v>2</v>
      </c>
      <c r="V16" s="299">
        <v>6</v>
      </c>
      <c r="W16" s="299" t="s">
        <v>50</v>
      </c>
      <c r="X16" s="299" t="s">
        <v>50</v>
      </c>
      <c r="Y16" s="299">
        <v>3</v>
      </c>
      <c r="Z16" s="299" t="s">
        <v>50</v>
      </c>
      <c r="AA16" s="299" t="s">
        <v>50</v>
      </c>
      <c r="AB16" s="300">
        <v>2023</v>
      </c>
    </row>
    <row r="17" spans="1:28" s="278" customFormat="1" ht="14.1" customHeight="1" x14ac:dyDescent="0.15">
      <c r="A17" s="284" t="s">
        <v>208</v>
      </c>
      <c r="B17" s="302"/>
      <c r="C17" s="302"/>
      <c r="D17" s="302"/>
      <c r="E17" s="302"/>
      <c r="F17" s="296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Z17" s="302"/>
      <c r="AA17" s="302"/>
      <c r="AB17" s="302" t="s">
        <v>205</v>
      </c>
    </row>
    <row r="18" spans="1:28" ht="16.5" customHeight="1" x14ac:dyDescent="0.3"/>
    <row r="19" spans="1:28" ht="16.5" customHeight="1" x14ac:dyDescent="0.3"/>
    <row r="20" spans="1:28" ht="14.45" customHeight="1" x14ac:dyDescent="0.3"/>
    <row r="21" spans="1:28" ht="19.5" customHeight="1" x14ac:dyDescent="0.3"/>
    <row r="22" spans="1:28" ht="14.45" customHeight="1" x14ac:dyDescent="0.3"/>
    <row r="23" spans="1:28" ht="14.45" customHeight="1" x14ac:dyDescent="0.3"/>
    <row r="24" spans="1:28" ht="14.45" customHeight="1" x14ac:dyDescent="0.3"/>
    <row r="25" spans="1:28" ht="14.45" customHeight="1" x14ac:dyDescent="0.3"/>
    <row r="26" spans="1:28" ht="19.5" customHeight="1" x14ac:dyDescent="0.3"/>
    <row r="27" spans="1:28" ht="14.45" customHeight="1" x14ac:dyDescent="0.3"/>
    <row r="28" spans="1:28" ht="14.45" customHeight="1" x14ac:dyDescent="0.3"/>
    <row r="29" spans="1:28" ht="14.45" customHeight="1" x14ac:dyDescent="0.3"/>
    <row r="30" spans="1:28" ht="14.45" customHeight="1" x14ac:dyDescent="0.3"/>
    <row r="31" spans="1:28" ht="19.5" customHeight="1" x14ac:dyDescent="0.3"/>
    <row r="32" spans="1:28" ht="14.45" customHeight="1" x14ac:dyDescent="0.3"/>
    <row r="33" ht="14.45" customHeight="1" x14ac:dyDescent="0.3"/>
    <row r="34" ht="14.45" customHeight="1" x14ac:dyDescent="0.3"/>
    <row r="35" ht="14.45" customHeight="1" x14ac:dyDescent="0.3"/>
    <row r="36" ht="19.5" customHeight="1" x14ac:dyDescent="0.3"/>
    <row r="37" ht="14.45" customHeight="1" x14ac:dyDescent="0.3"/>
    <row r="38" ht="14.45" customHeight="1" x14ac:dyDescent="0.3"/>
    <row r="39" ht="14.45" customHeight="1" x14ac:dyDescent="0.3"/>
    <row r="40" ht="14.45" customHeight="1" x14ac:dyDescent="0.3"/>
    <row r="41" ht="19.5" customHeight="1" x14ac:dyDescent="0.3"/>
    <row r="42" ht="14.45" customHeight="1" x14ac:dyDescent="0.3"/>
    <row r="43" ht="14.45" customHeight="1" x14ac:dyDescent="0.3"/>
    <row r="44" ht="14.45" customHeight="1" x14ac:dyDescent="0.3"/>
    <row r="45" ht="14.45" customHeight="1" x14ac:dyDescent="0.3"/>
    <row r="46" ht="14.45" customHeight="1" x14ac:dyDescent="0.3"/>
    <row r="47" ht="5.25" customHeight="1" x14ac:dyDescent="0.3"/>
    <row r="48" ht="15.75" customHeight="1" x14ac:dyDescent="0.3"/>
    <row r="49" ht="15.75" customHeight="1" x14ac:dyDescent="0.3"/>
  </sheetData>
  <sheetProtection formatCells="0" formatColumns="0" formatRows="0" insertColumns="0" insertRows="0" insertHyperlinks="0" deleteColumns="0" deleteRows="0" sort="0" autoFilter="0" pivotTables="0"/>
  <mergeCells count="9">
    <mergeCell ref="A3:A6"/>
    <mergeCell ref="AB3:AB6"/>
    <mergeCell ref="F3:H3"/>
    <mergeCell ref="B4:B6"/>
    <mergeCell ref="I4:I6"/>
    <mergeCell ref="P4:R4"/>
    <mergeCell ref="S4:U4"/>
    <mergeCell ref="Y3:AA3"/>
    <mergeCell ref="M4:O4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60" orientation="portrait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Ruler="0" view="pageBreakPreview" zoomScaleNormal="100" zoomScaleSheetLayoutView="100" workbookViewId="0">
      <pane xSplit="1" ySplit="7" topLeftCell="B8" activePane="bottomRight" state="frozenSplit"/>
      <selection pane="topRight"/>
      <selection pane="bottomLeft"/>
      <selection pane="bottomRight" activeCell="F15" sqref="F15"/>
    </sheetView>
  </sheetViews>
  <sheetFormatPr defaultRowHeight="14.25" x14ac:dyDescent="0.15"/>
  <cols>
    <col min="1" max="1" width="10.75" style="166" customWidth="1"/>
    <col min="2" max="2" width="8.375" style="166" customWidth="1"/>
    <col min="3" max="3" width="12.625" style="166" customWidth="1"/>
    <col min="4" max="4" width="10.125" style="166" customWidth="1"/>
    <col min="5" max="5" width="7" style="166" customWidth="1"/>
    <col min="6" max="6" width="8.625" style="166" customWidth="1"/>
    <col min="7" max="7" width="10.125" style="166" customWidth="1"/>
    <col min="8" max="8" width="9.75" style="166" customWidth="1"/>
    <col min="9" max="9" width="10.125" style="166" customWidth="1"/>
    <col min="10" max="10" width="13.75" style="166" customWidth="1"/>
    <col min="11" max="11" width="13.625" style="166" customWidth="1"/>
    <col min="12" max="12" width="13" style="166" customWidth="1"/>
    <col min="13" max="13" width="13.25" style="166" customWidth="1"/>
    <col min="14" max="14" width="13.625" style="166" customWidth="1"/>
    <col min="15" max="15" width="9" style="166"/>
  </cols>
  <sheetData>
    <row r="1" spans="1:14" s="354" customFormat="1" ht="20.100000000000001" customHeight="1" x14ac:dyDescent="0.15">
      <c r="A1" s="795" t="s">
        <v>466</v>
      </c>
      <c r="B1" s="795"/>
      <c r="C1" s="795"/>
      <c r="D1" s="795"/>
      <c r="E1" s="795"/>
      <c r="F1" s="795"/>
      <c r="G1" s="795"/>
      <c r="H1" s="795"/>
      <c r="I1" s="795" t="s">
        <v>467</v>
      </c>
      <c r="J1" s="795"/>
      <c r="K1" s="795"/>
      <c r="L1" s="795"/>
      <c r="M1" s="795"/>
      <c r="N1" s="795"/>
    </row>
    <row r="2" spans="1:14" s="84" customFormat="1" ht="20.100000000000001" customHeight="1" x14ac:dyDescent="0.15">
      <c r="A2" s="278" t="s">
        <v>331</v>
      </c>
      <c r="B2" s="355"/>
      <c r="C2" s="355"/>
      <c r="D2" s="355"/>
      <c r="E2" s="355"/>
      <c r="F2" s="355"/>
      <c r="G2" s="355"/>
      <c r="H2" s="355"/>
      <c r="I2" s="356"/>
      <c r="J2" s="355"/>
      <c r="K2" s="355"/>
      <c r="L2" s="355"/>
      <c r="M2" s="356"/>
      <c r="N2" s="356" t="s">
        <v>332</v>
      </c>
    </row>
    <row r="3" spans="1:14" s="84" customFormat="1" ht="27" customHeight="1" x14ac:dyDescent="0.15">
      <c r="A3" s="789" t="s">
        <v>281</v>
      </c>
      <c r="B3" s="627"/>
      <c r="C3" s="704" t="s">
        <v>468</v>
      </c>
      <c r="D3" s="702"/>
      <c r="E3" s="702"/>
      <c r="F3" s="702"/>
      <c r="G3" s="702"/>
      <c r="H3" s="702"/>
      <c r="I3" s="703"/>
      <c r="J3" s="357"/>
      <c r="K3" s="704" t="s">
        <v>469</v>
      </c>
      <c r="L3" s="703"/>
      <c r="M3" s="357"/>
      <c r="N3" s="792" t="s">
        <v>360</v>
      </c>
    </row>
    <row r="4" spans="1:14" s="327" customFormat="1" ht="20.25" customHeight="1" x14ac:dyDescent="0.15">
      <c r="A4" s="790"/>
      <c r="B4" s="281" t="s">
        <v>14</v>
      </c>
      <c r="C4" s="319" t="s">
        <v>470</v>
      </c>
      <c r="D4" s="319" t="s">
        <v>471</v>
      </c>
      <c r="E4" s="319" t="s">
        <v>472</v>
      </c>
      <c r="F4" s="348" t="s">
        <v>473</v>
      </c>
      <c r="G4" s="319" t="s">
        <v>474</v>
      </c>
      <c r="H4" s="348" t="s">
        <v>475</v>
      </c>
      <c r="I4" s="358" t="s">
        <v>476</v>
      </c>
      <c r="J4" s="282" t="s">
        <v>477</v>
      </c>
      <c r="K4" s="197" t="s">
        <v>478</v>
      </c>
      <c r="L4" s="282" t="s">
        <v>479</v>
      </c>
      <c r="M4" s="359" t="s">
        <v>480</v>
      </c>
      <c r="N4" s="793"/>
    </row>
    <row r="5" spans="1:14" s="327" customFormat="1" ht="20.25" customHeight="1" x14ac:dyDescent="0.15">
      <c r="A5" s="790"/>
      <c r="B5" s="281"/>
      <c r="C5" s="348" t="s">
        <v>481</v>
      </c>
      <c r="D5" s="319" t="s">
        <v>482</v>
      </c>
      <c r="E5" s="348" t="s">
        <v>483</v>
      </c>
      <c r="F5" s="348" t="s">
        <v>484</v>
      </c>
      <c r="G5" s="319"/>
      <c r="H5" s="319"/>
      <c r="I5" s="360"/>
      <c r="J5" s="361" t="s">
        <v>481</v>
      </c>
      <c r="K5" s="320"/>
      <c r="L5" s="282"/>
      <c r="M5" s="361" t="s">
        <v>485</v>
      </c>
      <c r="N5" s="793"/>
    </row>
    <row r="6" spans="1:14" s="327" customFormat="1" ht="22.5" customHeight="1" x14ac:dyDescent="0.15">
      <c r="A6" s="790"/>
      <c r="B6" s="320"/>
      <c r="C6" s="348" t="s">
        <v>486</v>
      </c>
      <c r="D6" s="319"/>
      <c r="E6" s="348"/>
      <c r="F6" s="348"/>
      <c r="G6" s="319" t="s">
        <v>487</v>
      </c>
      <c r="H6" s="348"/>
      <c r="I6" s="362"/>
      <c r="J6" s="363"/>
      <c r="K6" s="320"/>
      <c r="L6" s="282" t="s">
        <v>488</v>
      </c>
      <c r="M6" s="352"/>
      <c r="N6" s="793"/>
    </row>
    <row r="7" spans="1:14" s="327" customFormat="1" ht="22.5" customHeight="1" x14ac:dyDescent="0.15">
      <c r="A7" s="791"/>
      <c r="B7" s="313" t="s">
        <v>31</v>
      </c>
      <c r="C7" s="312" t="s">
        <v>489</v>
      </c>
      <c r="D7" s="311" t="s">
        <v>490</v>
      </c>
      <c r="E7" s="311" t="s">
        <v>491</v>
      </c>
      <c r="F7" s="312" t="s">
        <v>492</v>
      </c>
      <c r="G7" s="311" t="s">
        <v>493</v>
      </c>
      <c r="H7" s="312" t="s">
        <v>494</v>
      </c>
      <c r="I7" s="364" t="s">
        <v>350</v>
      </c>
      <c r="J7" s="293" t="s">
        <v>495</v>
      </c>
      <c r="K7" s="313" t="s">
        <v>457</v>
      </c>
      <c r="L7" s="293" t="s">
        <v>496</v>
      </c>
      <c r="M7" s="365" t="s">
        <v>392</v>
      </c>
      <c r="N7" s="794"/>
    </row>
    <row r="8" spans="1:14" s="278" customFormat="1" ht="42.4" customHeight="1" x14ac:dyDescent="0.15">
      <c r="A8" s="239">
        <v>2014</v>
      </c>
      <c r="B8" s="155">
        <f>SUM(C8:M8)</f>
        <v>338</v>
      </c>
      <c r="C8" s="302">
        <v>83</v>
      </c>
      <c r="D8" s="302">
        <v>57</v>
      </c>
      <c r="E8" s="155">
        <v>1</v>
      </c>
      <c r="F8" s="155">
        <v>3</v>
      </c>
      <c r="G8" s="302">
        <v>2</v>
      </c>
      <c r="H8" s="302">
        <v>115</v>
      </c>
      <c r="I8" s="302">
        <v>28</v>
      </c>
      <c r="J8" s="302">
        <v>2</v>
      </c>
      <c r="K8" s="155">
        <v>3</v>
      </c>
      <c r="L8" s="302">
        <v>1</v>
      </c>
      <c r="M8" s="366">
        <v>43</v>
      </c>
      <c r="N8" s="156">
        <v>2014</v>
      </c>
    </row>
    <row r="9" spans="1:14" s="278" customFormat="1" ht="42.4" customHeight="1" x14ac:dyDescent="0.15">
      <c r="A9" s="239">
        <v>2015</v>
      </c>
      <c r="B9" s="155">
        <f>SUM(C9:M9)</f>
        <v>388</v>
      </c>
      <c r="C9" s="302">
        <v>51</v>
      </c>
      <c r="D9" s="302">
        <v>70</v>
      </c>
      <c r="E9" s="155">
        <v>0</v>
      </c>
      <c r="F9" s="155">
        <v>3</v>
      </c>
      <c r="G9" s="302">
        <v>4</v>
      </c>
      <c r="H9" s="302">
        <v>178</v>
      </c>
      <c r="I9" s="302">
        <v>21</v>
      </c>
      <c r="J9" s="302">
        <v>18</v>
      </c>
      <c r="K9" s="155">
        <v>2</v>
      </c>
      <c r="L9" s="302">
        <v>0</v>
      </c>
      <c r="M9" s="366">
        <v>41</v>
      </c>
      <c r="N9" s="156">
        <v>2015</v>
      </c>
    </row>
    <row r="10" spans="1:14" s="278" customFormat="1" ht="42.4" customHeight="1" x14ac:dyDescent="0.15">
      <c r="A10" s="239">
        <v>2016</v>
      </c>
      <c r="B10" s="155">
        <f>SUM(C10:M10)</f>
        <v>308</v>
      </c>
      <c r="C10" s="302">
        <v>73</v>
      </c>
      <c r="D10" s="302">
        <v>59</v>
      </c>
      <c r="E10" s="155">
        <v>1</v>
      </c>
      <c r="F10" s="155">
        <v>4</v>
      </c>
      <c r="G10" s="302">
        <v>3</v>
      </c>
      <c r="H10" s="302">
        <v>125</v>
      </c>
      <c r="I10" s="302">
        <v>6</v>
      </c>
      <c r="J10" s="302">
        <v>3</v>
      </c>
      <c r="K10" s="155">
        <v>1</v>
      </c>
      <c r="L10" s="302">
        <v>4</v>
      </c>
      <c r="M10" s="366">
        <v>29</v>
      </c>
      <c r="N10" s="156">
        <v>2016</v>
      </c>
    </row>
    <row r="11" spans="1:14" s="278" customFormat="1" ht="42.4" customHeight="1" x14ac:dyDescent="0.15">
      <c r="A11" s="239">
        <v>2017</v>
      </c>
      <c r="B11" s="302">
        <v>335</v>
      </c>
      <c r="C11" s="302">
        <v>66</v>
      </c>
      <c r="D11" s="302">
        <v>66</v>
      </c>
      <c r="E11" s="155">
        <v>0</v>
      </c>
      <c r="F11" s="155">
        <v>5</v>
      </c>
      <c r="G11" s="302">
        <v>1</v>
      </c>
      <c r="H11" s="302">
        <v>143</v>
      </c>
      <c r="I11" s="302">
        <v>3</v>
      </c>
      <c r="J11" s="302">
        <v>4</v>
      </c>
      <c r="K11" s="155">
        <v>3</v>
      </c>
      <c r="L11" s="302">
        <v>2</v>
      </c>
      <c r="M11" s="366">
        <v>42</v>
      </c>
      <c r="N11" s="156">
        <v>2017</v>
      </c>
    </row>
    <row r="12" spans="1:14" s="278" customFormat="1" ht="42.4" customHeight="1" x14ac:dyDescent="0.15">
      <c r="A12" s="239">
        <v>2018</v>
      </c>
      <c r="B12" s="302">
        <v>344</v>
      </c>
      <c r="C12" s="302">
        <v>84</v>
      </c>
      <c r="D12" s="302">
        <v>75</v>
      </c>
      <c r="E12" s="155">
        <v>6</v>
      </c>
      <c r="F12" s="155">
        <v>16</v>
      </c>
      <c r="G12" s="302">
        <v>7</v>
      </c>
      <c r="H12" s="302">
        <v>108</v>
      </c>
      <c r="I12" s="302">
        <v>6</v>
      </c>
      <c r="J12" s="302">
        <v>2</v>
      </c>
      <c r="K12" s="155">
        <v>2</v>
      </c>
      <c r="L12" s="302">
        <v>2</v>
      </c>
      <c r="M12" s="302">
        <v>36</v>
      </c>
      <c r="N12" s="156">
        <v>2018</v>
      </c>
    </row>
    <row r="13" spans="1:14" s="367" customFormat="1" ht="42.4" customHeight="1" x14ac:dyDescent="0.15">
      <c r="A13" s="239">
        <v>2019</v>
      </c>
      <c r="B13" s="302">
        <v>295</v>
      </c>
      <c r="C13" s="302">
        <v>61</v>
      </c>
      <c r="D13" s="302">
        <v>59</v>
      </c>
      <c r="E13" s="155">
        <v>0</v>
      </c>
      <c r="F13" s="155">
        <v>7</v>
      </c>
      <c r="G13" s="302">
        <v>2</v>
      </c>
      <c r="H13" s="302">
        <v>137</v>
      </c>
      <c r="I13" s="302">
        <v>6</v>
      </c>
      <c r="J13" s="302">
        <v>3</v>
      </c>
      <c r="K13" s="155">
        <v>0</v>
      </c>
      <c r="L13" s="302">
        <v>0</v>
      </c>
      <c r="M13" s="302">
        <v>20</v>
      </c>
      <c r="N13" s="156">
        <v>2019</v>
      </c>
    </row>
    <row r="14" spans="1:14" s="278" customFormat="1" ht="42.4" customHeight="1" x14ac:dyDescent="0.15">
      <c r="A14" s="239">
        <v>2020</v>
      </c>
      <c r="B14" s="302">
        <v>292</v>
      </c>
      <c r="C14" s="302">
        <v>55</v>
      </c>
      <c r="D14" s="302">
        <v>55</v>
      </c>
      <c r="E14" s="155">
        <v>1</v>
      </c>
      <c r="F14" s="155">
        <v>15</v>
      </c>
      <c r="G14" s="302">
        <v>2</v>
      </c>
      <c r="H14" s="302">
        <v>134</v>
      </c>
      <c r="I14" s="302">
        <v>11</v>
      </c>
      <c r="J14" s="302">
        <v>2</v>
      </c>
      <c r="K14" s="155">
        <v>2</v>
      </c>
      <c r="L14" s="302">
        <v>3</v>
      </c>
      <c r="M14" s="302">
        <v>12</v>
      </c>
      <c r="N14" s="156">
        <v>2020</v>
      </c>
    </row>
    <row r="15" spans="1:14" s="278" customFormat="1" ht="42.4" customHeight="1" x14ac:dyDescent="0.15">
      <c r="A15" s="239">
        <v>2021</v>
      </c>
      <c r="B15" s="302">
        <v>287</v>
      </c>
      <c r="C15" s="302">
        <v>74</v>
      </c>
      <c r="D15" s="302">
        <v>63</v>
      </c>
      <c r="E15" s="155">
        <v>11</v>
      </c>
      <c r="F15" s="155">
        <v>2</v>
      </c>
      <c r="G15" s="302">
        <v>4</v>
      </c>
      <c r="H15" s="302">
        <v>95</v>
      </c>
      <c r="I15" s="302">
        <v>7</v>
      </c>
      <c r="J15" s="302">
        <v>1</v>
      </c>
      <c r="K15" s="155">
        <v>2</v>
      </c>
      <c r="L15" s="302">
        <v>4</v>
      </c>
      <c r="M15" s="302">
        <v>24</v>
      </c>
      <c r="N15" s="156">
        <v>2021</v>
      </c>
    </row>
    <row r="16" spans="1:14" s="278" customFormat="1" ht="42.4" customHeight="1" x14ac:dyDescent="0.15">
      <c r="A16" s="239">
        <v>2022</v>
      </c>
      <c r="B16" s="302">
        <v>260</v>
      </c>
      <c r="C16" s="302">
        <v>89</v>
      </c>
      <c r="D16" s="302">
        <v>33</v>
      </c>
      <c r="E16" s="155">
        <v>7</v>
      </c>
      <c r="F16" s="155">
        <v>1</v>
      </c>
      <c r="G16" s="302">
        <v>2</v>
      </c>
      <c r="H16" s="302">
        <v>93</v>
      </c>
      <c r="I16" s="302">
        <v>2</v>
      </c>
      <c r="J16" s="302">
        <v>1</v>
      </c>
      <c r="K16" s="155">
        <v>3</v>
      </c>
      <c r="L16" s="302">
        <v>5</v>
      </c>
      <c r="M16" s="302">
        <v>24</v>
      </c>
      <c r="N16" s="156">
        <v>2022</v>
      </c>
    </row>
    <row r="17" spans="1:14" s="628" customFormat="1" ht="42.4" customHeight="1" x14ac:dyDescent="0.15">
      <c r="A17" s="597">
        <v>2023</v>
      </c>
      <c r="B17" s="623">
        <v>256</v>
      </c>
      <c r="C17" s="623">
        <v>89</v>
      </c>
      <c r="D17" s="623">
        <v>41</v>
      </c>
      <c r="E17" s="299">
        <v>16</v>
      </c>
      <c r="F17" s="299">
        <v>2</v>
      </c>
      <c r="G17" s="623">
        <v>3</v>
      </c>
      <c r="H17" s="623">
        <v>77</v>
      </c>
      <c r="I17" s="623">
        <v>3</v>
      </c>
      <c r="J17" s="623">
        <v>7</v>
      </c>
      <c r="K17" s="299">
        <v>2</v>
      </c>
      <c r="L17" s="623">
        <v>1</v>
      </c>
      <c r="M17" s="623">
        <v>15</v>
      </c>
      <c r="N17" s="300">
        <v>2023</v>
      </c>
    </row>
    <row r="18" spans="1:14" s="367" customFormat="1" ht="14.25" customHeight="1" x14ac:dyDescent="0.15">
      <c r="A18" s="284" t="s">
        <v>208</v>
      </c>
      <c r="B18" s="368"/>
      <c r="C18" s="368"/>
      <c r="D18" s="368"/>
      <c r="E18" s="368"/>
      <c r="F18" s="369"/>
      <c r="G18" s="368"/>
      <c r="H18" s="368"/>
      <c r="I18" s="368"/>
      <c r="J18" s="368"/>
      <c r="K18" s="368"/>
      <c r="L18" s="368"/>
      <c r="N18" s="302" t="s">
        <v>205</v>
      </c>
    </row>
    <row r="19" spans="1:14" ht="14.45" customHeight="1" x14ac:dyDescent="0.15">
      <c r="B19" s="306"/>
      <c r="C19" s="306"/>
      <c r="D19" s="306"/>
      <c r="E19" s="306"/>
      <c r="F19" s="305"/>
      <c r="G19" s="306"/>
      <c r="H19" s="306"/>
      <c r="I19" s="306"/>
      <c r="J19" s="306"/>
      <c r="K19" s="306"/>
      <c r="L19" s="306"/>
    </row>
    <row r="20" spans="1:14" ht="14.45" customHeight="1" x14ac:dyDescent="0.15">
      <c r="B20" s="306"/>
      <c r="C20" s="306"/>
      <c r="D20" s="306"/>
      <c r="E20" s="306"/>
      <c r="F20" s="305"/>
      <c r="G20" s="306"/>
      <c r="H20" s="306"/>
      <c r="I20" s="306"/>
      <c r="J20" s="306"/>
      <c r="K20" s="306"/>
      <c r="L20" s="306"/>
    </row>
    <row r="21" spans="1:14" ht="14.45" customHeight="1" x14ac:dyDescent="0.15">
      <c r="B21" s="306"/>
      <c r="C21" s="306"/>
      <c r="D21" s="306"/>
      <c r="E21" s="306"/>
      <c r="F21" s="305"/>
      <c r="G21" s="306"/>
      <c r="H21" s="306"/>
      <c r="I21" s="306"/>
      <c r="J21" s="306"/>
      <c r="K21" s="306"/>
      <c r="L21" s="306"/>
    </row>
    <row r="22" spans="1:14" ht="19.5" customHeight="1" x14ac:dyDescent="0.15">
      <c r="B22" s="306"/>
      <c r="C22" s="306"/>
      <c r="D22" s="306"/>
      <c r="E22" s="306"/>
      <c r="F22" s="305"/>
    </row>
    <row r="23" spans="1:14" ht="14.45" customHeight="1" x14ac:dyDescent="0.15">
      <c r="B23" s="306"/>
      <c r="C23" s="306"/>
      <c r="D23" s="306"/>
      <c r="E23" s="306"/>
      <c r="F23" s="305"/>
      <c r="G23" s="306"/>
      <c r="H23" s="306"/>
      <c r="I23" s="306"/>
      <c r="J23" s="306"/>
      <c r="K23" s="306"/>
      <c r="L23" s="306"/>
    </row>
    <row r="24" spans="1:14" ht="14.45" customHeight="1" x14ac:dyDescent="0.15">
      <c r="B24" s="306"/>
      <c r="C24" s="306"/>
      <c r="D24" s="306"/>
      <c r="E24" s="306"/>
      <c r="F24" s="305"/>
      <c r="G24" s="306"/>
      <c r="H24" s="306"/>
      <c r="I24" s="306"/>
      <c r="J24" s="306"/>
      <c r="K24" s="306"/>
      <c r="L24" s="306"/>
    </row>
    <row r="25" spans="1:14" ht="14.45" customHeight="1" x14ac:dyDescent="0.15">
      <c r="B25" s="306"/>
      <c r="C25" s="306"/>
      <c r="D25" s="306"/>
      <c r="E25" s="306"/>
      <c r="F25" s="305"/>
      <c r="G25" s="306"/>
      <c r="H25" s="306"/>
      <c r="I25" s="306"/>
      <c r="J25" s="306"/>
      <c r="K25" s="306"/>
      <c r="L25" s="306"/>
    </row>
    <row r="26" spans="1:14" ht="14.45" customHeight="1" x14ac:dyDescent="0.15">
      <c r="B26" s="306"/>
      <c r="C26" s="306"/>
      <c r="D26" s="306"/>
      <c r="E26" s="306"/>
      <c r="F26" s="305"/>
      <c r="G26" s="306"/>
      <c r="H26" s="306"/>
      <c r="I26" s="306"/>
      <c r="J26" s="306"/>
      <c r="K26" s="306"/>
      <c r="L26" s="306"/>
    </row>
    <row r="27" spans="1:14" ht="19.5" customHeight="1" x14ac:dyDescent="0.15">
      <c r="B27" s="306"/>
      <c r="C27" s="306"/>
      <c r="D27" s="306"/>
      <c r="E27" s="306"/>
      <c r="F27" s="305"/>
      <c r="G27" s="306"/>
      <c r="H27" s="306"/>
      <c r="I27" s="306"/>
      <c r="J27" s="306"/>
      <c r="K27" s="306"/>
      <c r="L27" s="306"/>
    </row>
    <row r="28" spans="1:14" ht="14.45" customHeight="1" x14ac:dyDescent="0.15">
      <c r="B28" s="306"/>
      <c r="C28" s="306"/>
      <c r="D28" s="306"/>
      <c r="E28" s="306"/>
      <c r="F28" s="305"/>
      <c r="G28" s="306"/>
      <c r="H28" s="306"/>
      <c r="I28" s="306"/>
      <c r="J28" s="306"/>
      <c r="K28" s="306"/>
      <c r="L28" s="306"/>
    </row>
    <row r="29" spans="1:14" ht="14.45" customHeight="1" x14ac:dyDescent="0.15">
      <c r="B29" s="306"/>
      <c r="C29" s="306"/>
      <c r="D29" s="306"/>
      <c r="E29" s="306"/>
      <c r="F29" s="305"/>
      <c r="G29" s="306"/>
      <c r="H29" s="306"/>
      <c r="I29" s="306"/>
      <c r="J29" s="306"/>
      <c r="K29" s="306"/>
      <c r="L29" s="306"/>
    </row>
    <row r="30" spans="1:14" ht="14.45" customHeight="1" x14ac:dyDescent="0.15">
      <c r="B30" s="306"/>
      <c r="C30" s="306"/>
      <c r="D30" s="306"/>
      <c r="E30" s="306"/>
      <c r="F30" s="305"/>
      <c r="G30" s="306"/>
      <c r="H30" s="306"/>
      <c r="I30" s="306"/>
      <c r="J30" s="306"/>
      <c r="K30" s="306"/>
      <c r="L30" s="306"/>
    </row>
    <row r="31" spans="1:14" ht="14.45" customHeight="1" x14ac:dyDescent="0.15"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</row>
    <row r="32" spans="1:14" ht="19.5" customHeight="1" x14ac:dyDescent="0.15"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</row>
    <row r="33" spans="2:12" ht="14.45" customHeight="1" x14ac:dyDescent="0.15"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</row>
    <row r="34" spans="2:12" ht="14.45" customHeight="1" x14ac:dyDescent="0.15"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</row>
    <row r="35" spans="2:12" ht="14.45" customHeight="1" x14ac:dyDescent="0.15"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</row>
    <row r="36" spans="2:12" ht="14.45" customHeight="1" x14ac:dyDescent="0.15"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</row>
    <row r="37" spans="2:12" ht="18.75" customHeight="1" x14ac:dyDescent="0.15"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</row>
    <row r="38" spans="2:12" ht="14.45" customHeight="1" x14ac:dyDescent="0.15"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</row>
    <row r="39" spans="2:12" ht="14.45" customHeight="1" x14ac:dyDescent="0.15"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</row>
    <row r="40" spans="2:12" ht="14.45" customHeight="1" x14ac:dyDescent="0.15">
      <c r="B40" s="306"/>
      <c r="C40" s="306"/>
      <c r="D40" s="306"/>
      <c r="E40" s="306"/>
      <c r="F40" s="306"/>
      <c r="G40" s="306"/>
      <c r="H40" s="306"/>
      <c r="I40" s="306"/>
      <c r="J40" s="306"/>
      <c r="K40" s="306"/>
      <c r="L40" s="306"/>
    </row>
    <row r="41" spans="2:12" ht="14.45" customHeight="1" x14ac:dyDescent="0.15"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</row>
    <row r="42" spans="2:12" ht="18.95" customHeight="1" x14ac:dyDescent="0.15"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</row>
    <row r="43" spans="2:12" ht="14.45" customHeight="1" x14ac:dyDescent="0.15">
      <c r="I43" s="306"/>
    </row>
    <row r="44" spans="2:12" ht="14.45" customHeight="1" x14ac:dyDescent="0.15">
      <c r="I44" s="306"/>
    </row>
    <row r="45" spans="2:12" ht="14.45" customHeight="1" x14ac:dyDescent="0.15">
      <c r="I45" s="306"/>
    </row>
    <row r="46" spans="2:12" ht="14.45" customHeight="1" x14ac:dyDescent="0.15">
      <c r="I46" s="306"/>
    </row>
    <row r="47" spans="2:12" ht="14.45" customHeight="1" x14ac:dyDescent="0.15">
      <c r="I47" s="306"/>
    </row>
    <row r="48" spans="2:12" ht="5.25" customHeight="1" x14ac:dyDescent="0.15">
      <c r="I48" s="306"/>
    </row>
    <row r="49" spans="9:9" ht="15.75" customHeight="1" x14ac:dyDescent="0.15">
      <c r="I49" s="306"/>
    </row>
    <row r="50" spans="9:9" ht="17.25" x14ac:dyDescent="0.15">
      <c r="I50" s="306"/>
    </row>
    <row r="51" spans="9:9" ht="17.25" x14ac:dyDescent="0.15">
      <c r="I51" s="306"/>
    </row>
    <row r="52" spans="9:9" ht="17.25" x14ac:dyDescent="0.15">
      <c r="I52" s="306"/>
    </row>
    <row r="53" spans="9:9" ht="17.25" x14ac:dyDescent="0.15">
      <c r="I53" s="306"/>
    </row>
    <row r="54" spans="9:9" ht="17.25" x14ac:dyDescent="0.15">
      <c r="I54" s="306"/>
    </row>
    <row r="55" spans="9:9" ht="17.25" x14ac:dyDescent="0.15">
      <c r="I55" s="306"/>
    </row>
  </sheetData>
  <sheetProtection formatCells="0" formatColumns="0" formatRows="0" insertColumns="0" insertRows="0" insertHyperlinks="0" deleteColumns="0" deleteRows="0" sort="0" autoFilter="0" pivotTables="0"/>
  <mergeCells count="6">
    <mergeCell ref="A3:A7"/>
    <mergeCell ref="N3:N7"/>
    <mergeCell ref="K3:L3"/>
    <mergeCell ref="C3:I3"/>
    <mergeCell ref="I1:N1"/>
    <mergeCell ref="A1:H1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Ruler="0" view="pageBreakPreview" zoomScaleNormal="115" zoomScaleSheetLayoutView="100" workbookViewId="0">
      <pane xSplit="1" ySplit="7" topLeftCell="B12" activePane="bottomRight" state="frozenSplit"/>
      <selection pane="topRight"/>
      <selection pane="bottomLeft"/>
      <selection pane="bottomRight" activeCell="B1" sqref="B1"/>
    </sheetView>
  </sheetViews>
  <sheetFormatPr defaultRowHeight="14.25" x14ac:dyDescent="0.3"/>
  <cols>
    <col min="1" max="1" width="8.25" style="76" customWidth="1"/>
    <col min="2" max="2" width="8.375" style="76" customWidth="1"/>
    <col min="3" max="3" width="7" style="76" customWidth="1"/>
    <col min="4" max="4" width="6.75" style="76" customWidth="1"/>
    <col min="5" max="5" width="7.125" style="76" customWidth="1"/>
    <col min="6" max="6" width="9.375" style="76" customWidth="1"/>
    <col min="7" max="7" width="8" style="76" customWidth="1"/>
    <col min="8" max="8" width="8.75" style="99" customWidth="1"/>
    <col min="9" max="9" width="10" style="76" customWidth="1"/>
    <col min="10" max="10" width="8.25" style="76" customWidth="1"/>
    <col min="11" max="11" width="9" style="76"/>
    <col min="12" max="12" width="8.875" style="76" customWidth="1"/>
    <col min="13" max="15" width="9.375" style="76" customWidth="1"/>
    <col min="16" max="16" width="7.875" style="76" customWidth="1"/>
    <col min="17" max="17" width="11" style="76" customWidth="1"/>
    <col min="18" max="18" width="7.25" style="76" customWidth="1"/>
    <col min="19" max="19" width="6.875" style="76" customWidth="1"/>
    <col min="20" max="20" width="8.5" style="76" customWidth="1"/>
    <col min="21" max="21" width="9" style="76"/>
  </cols>
  <sheetData>
    <row r="1" spans="1:20" s="370" customFormat="1" ht="20.100000000000001" customHeight="1" x14ac:dyDescent="0.15">
      <c r="A1" s="699" t="s">
        <v>497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 t="s">
        <v>498</v>
      </c>
      <c r="M1" s="699"/>
      <c r="N1" s="699"/>
      <c r="O1" s="699"/>
      <c r="P1" s="699"/>
      <c r="Q1" s="699"/>
      <c r="R1" s="699"/>
      <c r="S1" s="699"/>
      <c r="T1" s="699"/>
    </row>
    <row r="2" spans="1:20" s="85" customFormat="1" ht="20.100000000000001" customHeight="1" x14ac:dyDescent="0.25">
      <c r="A2" s="131" t="s">
        <v>331</v>
      </c>
      <c r="B2" s="371"/>
      <c r="C2" s="372"/>
      <c r="D2" s="131"/>
      <c r="E2" s="131"/>
      <c r="F2" s="131"/>
      <c r="G2" s="93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T2" s="133" t="s">
        <v>499</v>
      </c>
    </row>
    <row r="3" spans="1:20" s="85" customFormat="1" ht="20.100000000000001" customHeight="1" x14ac:dyDescent="0.2">
      <c r="B3" s="373"/>
      <c r="C3" s="796" t="s">
        <v>500</v>
      </c>
      <c r="D3" s="700"/>
      <c r="E3" s="701"/>
      <c r="F3" s="796" t="s">
        <v>501</v>
      </c>
      <c r="G3" s="700"/>
      <c r="H3" s="700"/>
      <c r="I3" s="700"/>
      <c r="J3" s="700"/>
      <c r="K3" s="700"/>
      <c r="L3" s="700"/>
      <c r="M3" s="700"/>
      <c r="N3" s="700"/>
      <c r="O3" s="134" t="s">
        <v>502</v>
      </c>
      <c r="P3" s="134" t="s">
        <v>503</v>
      </c>
      <c r="Q3" s="374" t="s">
        <v>504</v>
      </c>
      <c r="R3" s="375" t="s">
        <v>505</v>
      </c>
      <c r="S3" s="376" t="s">
        <v>506</v>
      </c>
      <c r="T3" s="377"/>
    </row>
    <row r="4" spans="1:20" s="84" customFormat="1" ht="20.100000000000001" customHeight="1" x14ac:dyDescent="0.15">
      <c r="A4" s="378"/>
      <c r="B4" s="173" t="s">
        <v>507</v>
      </c>
      <c r="C4" s="379" t="s">
        <v>508</v>
      </c>
      <c r="D4" s="379" t="s">
        <v>509</v>
      </c>
      <c r="E4" s="113" t="s">
        <v>510</v>
      </c>
      <c r="F4" s="113" t="s">
        <v>511</v>
      </c>
      <c r="G4" s="379" t="s">
        <v>512</v>
      </c>
      <c r="H4" s="112" t="s">
        <v>513</v>
      </c>
      <c r="I4" s="112" t="s">
        <v>514</v>
      </c>
      <c r="J4" s="112" t="s">
        <v>515</v>
      </c>
      <c r="K4" s="113" t="s">
        <v>516</v>
      </c>
      <c r="L4" s="112" t="s">
        <v>517</v>
      </c>
      <c r="M4" s="112" t="s">
        <v>518</v>
      </c>
      <c r="N4" s="112" t="s">
        <v>519</v>
      </c>
      <c r="O4" s="111" t="s">
        <v>520</v>
      </c>
      <c r="P4" s="111" t="s">
        <v>521</v>
      </c>
      <c r="Q4" s="124" t="s">
        <v>522</v>
      </c>
      <c r="R4" s="111"/>
      <c r="S4" s="109"/>
      <c r="T4" s="109"/>
    </row>
    <row r="5" spans="1:20" s="84" customFormat="1" ht="20.100000000000001" customHeight="1" x14ac:dyDescent="0.15">
      <c r="A5" s="378" t="s">
        <v>170</v>
      </c>
      <c r="B5" s="173"/>
      <c r="C5" s="173"/>
      <c r="D5" s="173"/>
      <c r="E5" s="173"/>
      <c r="F5" s="173"/>
      <c r="G5" s="125" t="s">
        <v>523</v>
      </c>
      <c r="H5" s="111"/>
      <c r="I5" s="111"/>
      <c r="J5" s="111"/>
      <c r="K5" s="125" t="s">
        <v>524</v>
      </c>
      <c r="L5" s="111"/>
      <c r="M5" s="111"/>
      <c r="N5" s="111"/>
      <c r="O5" s="111"/>
      <c r="P5" s="111" t="s">
        <v>525</v>
      </c>
      <c r="Q5" s="124"/>
      <c r="R5" s="111"/>
      <c r="T5" s="109" t="s">
        <v>526</v>
      </c>
    </row>
    <row r="6" spans="1:20" s="84" customFormat="1" ht="20.100000000000001" customHeight="1" x14ac:dyDescent="0.15">
      <c r="A6" s="378"/>
      <c r="B6" s="125"/>
      <c r="C6" s="125"/>
      <c r="D6" s="125"/>
      <c r="E6" s="125" t="s">
        <v>350</v>
      </c>
      <c r="F6" s="125"/>
      <c r="G6" s="125"/>
      <c r="H6" s="111"/>
      <c r="I6" s="111"/>
      <c r="J6" s="111"/>
      <c r="K6" s="125"/>
      <c r="L6" s="111"/>
      <c r="M6" s="111"/>
      <c r="N6" s="111"/>
      <c r="O6" s="111"/>
      <c r="P6" s="111" t="s">
        <v>527</v>
      </c>
      <c r="Q6" s="124"/>
      <c r="R6" s="111" t="s">
        <v>528</v>
      </c>
      <c r="S6" s="378"/>
      <c r="T6" s="109"/>
    </row>
    <row r="7" spans="1:20" s="84" customFormat="1" ht="20.100000000000001" customHeight="1" x14ac:dyDescent="0.15">
      <c r="A7" s="380"/>
      <c r="B7" s="195" t="s">
        <v>31</v>
      </c>
      <c r="C7" s="195" t="s">
        <v>529</v>
      </c>
      <c r="D7" s="153" t="s">
        <v>530</v>
      </c>
      <c r="E7" s="195" t="s">
        <v>529</v>
      </c>
      <c r="F7" s="195"/>
      <c r="G7" s="195"/>
      <c r="H7" s="381"/>
      <c r="I7" s="381"/>
      <c r="J7" s="381"/>
      <c r="K7" s="122"/>
      <c r="L7" s="153"/>
      <c r="M7" s="153"/>
      <c r="N7" s="381"/>
      <c r="O7" s="153"/>
      <c r="P7" s="153" t="s">
        <v>531</v>
      </c>
      <c r="Q7" s="145"/>
      <c r="R7" s="153" t="s">
        <v>532</v>
      </c>
      <c r="S7" s="121" t="s">
        <v>350</v>
      </c>
      <c r="T7" s="382"/>
    </row>
    <row r="8" spans="1:20" s="85" customFormat="1" ht="65.099999999999994" customHeight="1" x14ac:dyDescent="0.2">
      <c r="A8" s="124">
        <v>2014</v>
      </c>
      <c r="B8" s="383">
        <v>338</v>
      </c>
      <c r="C8" s="383">
        <v>30</v>
      </c>
      <c r="D8" s="383">
        <v>21</v>
      </c>
      <c r="E8" s="383">
        <v>4</v>
      </c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>
        <v>0</v>
      </c>
      <c r="Q8" s="383"/>
      <c r="R8" s="383">
        <v>31</v>
      </c>
      <c r="S8" s="383">
        <v>50</v>
      </c>
      <c r="T8" s="125">
        <v>2014</v>
      </c>
    </row>
    <row r="9" spans="1:20" s="85" customFormat="1" ht="65.099999999999994" customHeight="1" x14ac:dyDescent="0.2">
      <c r="A9" s="124">
        <v>2015</v>
      </c>
      <c r="B9" s="383">
        <v>388</v>
      </c>
      <c r="C9" s="383">
        <v>31</v>
      </c>
      <c r="D9" s="383">
        <v>31</v>
      </c>
      <c r="E9" s="383">
        <v>6</v>
      </c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>
        <v>0</v>
      </c>
      <c r="Q9" s="383"/>
      <c r="R9" s="383">
        <v>41</v>
      </c>
      <c r="S9" s="383">
        <v>92</v>
      </c>
      <c r="T9" s="125">
        <v>2015</v>
      </c>
    </row>
    <row r="10" spans="1:20" s="85" customFormat="1" ht="65.099999999999994" customHeight="1" x14ac:dyDescent="0.2">
      <c r="A10" s="124">
        <v>2016</v>
      </c>
      <c r="B10" s="383">
        <v>308</v>
      </c>
      <c r="C10" s="383">
        <v>22</v>
      </c>
      <c r="D10" s="383">
        <v>20</v>
      </c>
      <c r="E10" s="383">
        <v>2</v>
      </c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>
        <v>0</v>
      </c>
      <c r="Q10" s="383"/>
      <c r="R10" s="383">
        <v>31</v>
      </c>
      <c r="S10" s="383">
        <v>38</v>
      </c>
      <c r="T10" s="125">
        <v>2016</v>
      </c>
    </row>
    <row r="11" spans="1:20" s="85" customFormat="1" ht="65.099999999999994" customHeight="1" x14ac:dyDescent="0.2">
      <c r="A11" s="124">
        <v>2017</v>
      </c>
      <c r="B11" s="383">
        <v>335</v>
      </c>
      <c r="C11" s="383">
        <v>28</v>
      </c>
      <c r="D11" s="383">
        <v>20</v>
      </c>
      <c r="E11" s="383">
        <v>5</v>
      </c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>
        <v>0</v>
      </c>
      <c r="Q11" s="383"/>
      <c r="R11" s="383">
        <v>31</v>
      </c>
      <c r="S11" s="383">
        <v>49</v>
      </c>
      <c r="T11" s="125">
        <v>2017</v>
      </c>
    </row>
    <row r="12" spans="1:20" s="85" customFormat="1" ht="65.099999999999994" customHeight="1" x14ac:dyDescent="0.2">
      <c r="A12" s="124">
        <v>2018</v>
      </c>
      <c r="B12" s="533">
        <v>344</v>
      </c>
      <c r="C12" s="383">
        <v>21</v>
      </c>
      <c r="D12" s="383">
        <v>15</v>
      </c>
      <c r="E12" s="383">
        <v>11</v>
      </c>
      <c r="F12" s="383" t="s">
        <v>50</v>
      </c>
      <c r="G12" s="383" t="s">
        <v>50</v>
      </c>
      <c r="H12" s="383" t="s">
        <v>50</v>
      </c>
      <c r="I12" s="383" t="s">
        <v>50</v>
      </c>
      <c r="J12" s="383" t="s">
        <v>50</v>
      </c>
      <c r="K12" s="383" t="s">
        <v>50</v>
      </c>
      <c r="L12" s="383" t="s">
        <v>50</v>
      </c>
      <c r="M12" s="383" t="s">
        <v>50</v>
      </c>
      <c r="N12" s="383" t="s">
        <v>50</v>
      </c>
      <c r="O12" s="383" t="s">
        <v>50</v>
      </c>
      <c r="P12" s="383">
        <v>1</v>
      </c>
      <c r="Q12" s="383" t="s">
        <v>50</v>
      </c>
      <c r="R12" s="383">
        <v>16</v>
      </c>
      <c r="S12" s="383">
        <v>65</v>
      </c>
      <c r="T12" s="125">
        <v>2018</v>
      </c>
    </row>
    <row r="13" spans="1:20" s="85" customFormat="1" ht="65.099999999999994" customHeight="1" x14ac:dyDescent="0.2">
      <c r="A13" s="124">
        <v>2019</v>
      </c>
      <c r="B13" s="533">
        <v>295</v>
      </c>
      <c r="C13" s="383">
        <v>20</v>
      </c>
      <c r="D13" s="383">
        <v>12</v>
      </c>
      <c r="E13" s="383">
        <v>6</v>
      </c>
      <c r="F13" s="383" t="s">
        <v>50</v>
      </c>
      <c r="G13" s="383" t="s">
        <v>50</v>
      </c>
      <c r="H13" s="383" t="s">
        <v>50</v>
      </c>
      <c r="I13" s="383" t="s">
        <v>50</v>
      </c>
      <c r="J13" s="383" t="s">
        <v>50</v>
      </c>
      <c r="K13" s="383" t="s">
        <v>50</v>
      </c>
      <c r="L13" s="383" t="s">
        <v>50</v>
      </c>
      <c r="M13" s="383" t="s">
        <v>50</v>
      </c>
      <c r="N13" s="383" t="s">
        <v>50</v>
      </c>
      <c r="O13" s="383" t="s">
        <v>50</v>
      </c>
      <c r="P13" s="383">
        <v>1</v>
      </c>
      <c r="Q13" s="383" t="s">
        <v>50</v>
      </c>
      <c r="R13" s="383">
        <v>14</v>
      </c>
      <c r="S13" s="383">
        <v>92</v>
      </c>
      <c r="T13" s="125">
        <v>2019</v>
      </c>
    </row>
    <row r="14" spans="1:20" s="85" customFormat="1" ht="65.099999999999994" customHeight="1" x14ac:dyDescent="0.2">
      <c r="A14" s="124">
        <v>2020</v>
      </c>
      <c r="B14" s="533">
        <v>292</v>
      </c>
      <c r="C14" s="383">
        <v>15</v>
      </c>
      <c r="D14" s="383">
        <v>20</v>
      </c>
      <c r="E14" s="383">
        <v>2</v>
      </c>
      <c r="F14" s="383" t="s">
        <v>50</v>
      </c>
      <c r="G14" s="383" t="s">
        <v>50</v>
      </c>
      <c r="H14" s="383" t="s">
        <v>50</v>
      </c>
      <c r="I14" s="383" t="s">
        <v>50</v>
      </c>
      <c r="J14" s="383" t="s">
        <v>50</v>
      </c>
      <c r="K14" s="383" t="s">
        <v>50</v>
      </c>
      <c r="L14" s="383" t="s">
        <v>50</v>
      </c>
      <c r="M14" s="383" t="s">
        <v>50</v>
      </c>
      <c r="N14" s="383" t="s">
        <v>50</v>
      </c>
      <c r="O14" s="383" t="s">
        <v>50</v>
      </c>
      <c r="P14" s="383">
        <v>0</v>
      </c>
      <c r="Q14" s="383" t="s">
        <v>50</v>
      </c>
      <c r="R14" s="383">
        <v>14</v>
      </c>
      <c r="S14" s="383">
        <v>86</v>
      </c>
      <c r="T14" s="125">
        <v>2020</v>
      </c>
    </row>
    <row r="15" spans="1:20" s="85" customFormat="1" ht="65.099999999999994" customHeight="1" x14ac:dyDescent="0.2">
      <c r="A15" s="124">
        <v>2021</v>
      </c>
      <c r="B15" s="533">
        <v>287</v>
      </c>
      <c r="C15" s="383">
        <v>21</v>
      </c>
      <c r="D15" s="383">
        <v>18</v>
      </c>
      <c r="E15" s="383">
        <v>3</v>
      </c>
      <c r="F15" s="383" t="s">
        <v>50</v>
      </c>
      <c r="G15" s="383" t="s">
        <v>50</v>
      </c>
      <c r="H15" s="383" t="s">
        <v>50</v>
      </c>
      <c r="I15" s="383" t="s">
        <v>50</v>
      </c>
      <c r="J15" s="383" t="s">
        <v>50</v>
      </c>
      <c r="K15" s="383" t="s">
        <v>50</v>
      </c>
      <c r="L15" s="383" t="s">
        <v>50</v>
      </c>
      <c r="M15" s="383" t="s">
        <v>50</v>
      </c>
      <c r="N15" s="383" t="s">
        <v>50</v>
      </c>
      <c r="O15" s="383" t="s">
        <v>50</v>
      </c>
      <c r="P15" s="383">
        <v>0</v>
      </c>
      <c r="Q15" s="383" t="s">
        <v>50</v>
      </c>
      <c r="R15" s="383">
        <v>8</v>
      </c>
      <c r="S15" s="383">
        <v>78</v>
      </c>
      <c r="T15" s="125">
        <v>2021</v>
      </c>
    </row>
    <row r="16" spans="1:20" s="85" customFormat="1" ht="65.099999999999994" customHeight="1" x14ac:dyDescent="0.2">
      <c r="A16" s="124">
        <v>2022</v>
      </c>
      <c r="B16" s="533">
        <v>260</v>
      </c>
      <c r="C16" s="383">
        <v>28</v>
      </c>
      <c r="D16" s="383">
        <v>17</v>
      </c>
      <c r="E16" s="383">
        <v>8</v>
      </c>
      <c r="F16" s="383" t="s">
        <v>50</v>
      </c>
      <c r="G16" s="383" t="s">
        <v>50</v>
      </c>
      <c r="H16" s="383" t="s">
        <v>50</v>
      </c>
      <c r="I16" s="383" t="s">
        <v>50</v>
      </c>
      <c r="J16" s="383" t="s">
        <v>50</v>
      </c>
      <c r="K16" s="383" t="s">
        <v>50</v>
      </c>
      <c r="L16" s="383" t="s">
        <v>50</v>
      </c>
      <c r="M16" s="383" t="s">
        <v>50</v>
      </c>
      <c r="N16" s="383" t="s">
        <v>50</v>
      </c>
      <c r="O16" s="383" t="s">
        <v>50</v>
      </c>
      <c r="P16" s="383">
        <v>1</v>
      </c>
      <c r="Q16" s="383" t="s">
        <v>50</v>
      </c>
      <c r="R16" s="383">
        <v>9</v>
      </c>
      <c r="S16" s="383">
        <v>46</v>
      </c>
      <c r="T16" s="125">
        <v>2022</v>
      </c>
    </row>
    <row r="17" spans="1:20" s="633" customFormat="1" ht="65.099999999999994" customHeight="1" x14ac:dyDescent="0.2">
      <c r="A17" s="629">
        <v>2023</v>
      </c>
      <c r="B17" s="630">
        <v>256</v>
      </c>
      <c r="C17" s="631">
        <v>16</v>
      </c>
      <c r="D17" s="631">
        <v>30</v>
      </c>
      <c r="E17" s="631">
        <v>5</v>
      </c>
      <c r="F17" s="631">
        <v>2</v>
      </c>
      <c r="G17" s="631">
        <v>7</v>
      </c>
      <c r="H17" s="631">
        <v>0</v>
      </c>
      <c r="I17" s="631">
        <v>2</v>
      </c>
      <c r="J17" s="631">
        <v>83</v>
      </c>
      <c r="K17" s="631">
        <v>4</v>
      </c>
      <c r="L17" s="631">
        <v>0</v>
      </c>
      <c r="M17" s="631">
        <v>14</v>
      </c>
      <c r="N17" s="631">
        <v>20</v>
      </c>
      <c r="O17" s="631">
        <v>36</v>
      </c>
      <c r="P17" s="631">
        <v>0</v>
      </c>
      <c r="Q17" s="631">
        <v>0</v>
      </c>
      <c r="R17" s="631">
        <v>12</v>
      </c>
      <c r="S17" s="631">
        <v>25</v>
      </c>
      <c r="T17" s="632">
        <v>2023</v>
      </c>
    </row>
    <row r="18" spans="1:20" s="85" customFormat="1" ht="15" customHeight="1" x14ac:dyDescent="0.2">
      <c r="A18" s="165" t="s">
        <v>208</v>
      </c>
      <c r="B18" s="96"/>
      <c r="C18" s="96"/>
      <c r="D18" s="96"/>
      <c r="E18" s="96"/>
      <c r="F18" s="96"/>
      <c r="G18" s="96"/>
      <c r="H18" s="93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170" t="s">
        <v>205</v>
      </c>
    </row>
    <row r="19" spans="1:20" s="83" customFormat="1" ht="13.5" customHeight="1" x14ac:dyDescent="0.2">
      <c r="A19" s="83" t="s">
        <v>533</v>
      </c>
      <c r="B19" s="70"/>
      <c r="C19" s="70"/>
      <c r="D19" s="70"/>
      <c r="E19" s="70"/>
      <c r="F19" s="70"/>
      <c r="G19" s="70"/>
      <c r="H19" s="88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576" t="s">
        <v>534</v>
      </c>
    </row>
    <row r="20" spans="1:20" s="83" customFormat="1" ht="13.5" customHeight="1" x14ac:dyDescent="0.2">
      <c r="A20" s="83" t="s">
        <v>535</v>
      </c>
      <c r="B20" s="70"/>
      <c r="C20" s="70"/>
      <c r="D20" s="70"/>
      <c r="E20" s="70"/>
      <c r="F20" s="70"/>
      <c r="G20" s="70"/>
      <c r="H20" s="88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576"/>
    </row>
    <row r="21" spans="1:20" s="83" customFormat="1" ht="11.25" customHeight="1" x14ac:dyDescent="0.2">
      <c r="A21" s="83" t="s">
        <v>536</v>
      </c>
      <c r="B21" s="70"/>
      <c r="C21" s="70"/>
      <c r="D21" s="70"/>
      <c r="E21" s="70"/>
      <c r="F21" s="70"/>
      <c r="G21" s="70"/>
      <c r="H21" s="88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</row>
    <row r="22" spans="1:20" ht="17.25" x14ac:dyDescent="0.3">
      <c r="A22" s="384"/>
      <c r="B22" s="385"/>
      <c r="C22" s="385"/>
      <c r="D22" s="385"/>
      <c r="E22" s="385"/>
      <c r="F22" s="385"/>
      <c r="G22" s="385"/>
      <c r="H22" s="386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</row>
    <row r="23" spans="1:20" s="85" customFormat="1" ht="12" customHeight="1" x14ac:dyDescent="0.25">
      <c r="A23" s="387"/>
      <c r="B23" s="388"/>
      <c r="C23" s="389"/>
      <c r="D23" s="91"/>
      <c r="E23" s="390"/>
      <c r="F23" s="391"/>
      <c r="G23" s="391"/>
      <c r="H23" s="390"/>
      <c r="I23" s="391"/>
      <c r="J23" s="391"/>
      <c r="K23" s="391"/>
      <c r="L23" s="91"/>
      <c r="M23" s="91"/>
      <c r="N23" s="91"/>
      <c r="O23" s="91"/>
      <c r="P23" s="391"/>
      <c r="Q23" s="390"/>
      <c r="R23" s="391"/>
      <c r="S23" s="388"/>
      <c r="T23" s="388"/>
    </row>
    <row r="24" spans="1:20" ht="17.25" x14ac:dyDescent="0.3">
      <c r="A24" s="387"/>
      <c r="B24" s="385"/>
      <c r="C24" s="385"/>
      <c r="D24" s="385"/>
      <c r="E24" s="385"/>
      <c r="F24" s="385"/>
      <c r="G24" s="385"/>
      <c r="H24" s="386"/>
      <c r="I24" s="38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</row>
    <row r="25" spans="1:20" ht="17.25" x14ac:dyDescent="0.3">
      <c r="A25" s="387"/>
      <c r="B25" s="392"/>
      <c r="C25" s="392"/>
      <c r="D25" s="392"/>
      <c r="E25" s="392"/>
      <c r="F25" s="392"/>
      <c r="G25" s="392"/>
      <c r="H25" s="392"/>
      <c r="I25" s="386"/>
      <c r="J25" s="386"/>
      <c r="K25" s="386"/>
      <c r="L25" s="392"/>
      <c r="M25" s="392"/>
      <c r="N25" s="392"/>
      <c r="O25" s="392"/>
      <c r="P25" s="392"/>
      <c r="Q25" s="392"/>
      <c r="R25" s="392"/>
      <c r="S25" s="392"/>
      <c r="T25" s="392"/>
    </row>
    <row r="26" spans="1:20" ht="17.25" x14ac:dyDescent="0.3">
      <c r="A26" s="392"/>
      <c r="B26" s="385"/>
      <c r="C26" s="385"/>
      <c r="D26" s="385"/>
      <c r="E26" s="385"/>
      <c r="F26" s="385"/>
      <c r="G26" s="385"/>
      <c r="H26" s="386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</row>
    <row r="27" spans="1:20" ht="17.25" x14ac:dyDescent="0.3">
      <c r="A27" s="392"/>
      <c r="B27" s="385"/>
      <c r="C27" s="385"/>
      <c r="D27" s="385"/>
      <c r="E27" s="385"/>
      <c r="F27" s="385"/>
      <c r="G27" s="385"/>
      <c r="H27" s="386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</row>
    <row r="28" spans="1:20" ht="17.25" x14ac:dyDescent="0.3">
      <c r="A28" s="392"/>
      <c r="B28" s="385"/>
      <c r="C28" s="385"/>
      <c r="D28" s="385"/>
      <c r="E28" s="385"/>
      <c r="F28" s="385"/>
      <c r="G28" s="385"/>
      <c r="H28" s="386"/>
      <c r="I28" s="385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</row>
    <row r="29" spans="1:20" ht="17.25" x14ac:dyDescent="0.3">
      <c r="A29" s="392"/>
      <c r="B29" s="385"/>
      <c r="C29" s="385"/>
      <c r="D29" s="385"/>
      <c r="E29" s="385"/>
      <c r="F29" s="385"/>
      <c r="G29" s="385"/>
      <c r="H29" s="386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</row>
    <row r="30" spans="1:20" ht="17.25" x14ac:dyDescent="0.3">
      <c r="A30" s="392"/>
      <c r="B30" s="385"/>
      <c r="C30" s="385"/>
      <c r="D30" s="385"/>
      <c r="E30" s="385"/>
      <c r="F30" s="385"/>
      <c r="G30" s="385"/>
      <c r="H30" s="386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</row>
    <row r="31" spans="1:20" ht="17.25" x14ac:dyDescent="0.3">
      <c r="A31" s="392"/>
      <c r="B31" s="385"/>
      <c r="C31" s="385"/>
      <c r="D31" s="385"/>
      <c r="E31" s="385"/>
      <c r="F31" s="385"/>
      <c r="G31" s="385"/>
      <c r="H31" s="386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</row>
    <row r="32" spans="1:20" ht="17.25" x14ac:dyDescent="0.3">
      <c r="A32" s="392"/>
      <c r="B32" s="385"/>
      <c r="C32" s="385"/>
      <c r="D32" s="385"/>
      <c r="E32" s="385"/>
      <c r="F32" s="385"/>
      <c r="G32" s="385"/>
      <c r="H32" s="386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</row>
    <row r="33" spans="1:20" ht="17.25" x14ac:dyDescent="0.3">
      <c r="A33" s="392"/>
      <c r="B33" s="392"/>
      <c r="C33" s="392"/>
      <c r="D33" s="392"/>
      <c r="E33" s="392"/>
      <c r="F33" s="392"/>
      <c r="G33" s="392"/>
      <c r="H33" s="386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85"/>
    </row>
    <row r="34" spans="1:20" ht="17.25" x14ac:dyDescent="0.3">
      <c r="A34" s="392"/>
      <c r="B34" s="392"/>
      <c r="C34" s="392"/>
      <c r="D34" s="392"/>
      <c r="E34" s="392"/>
      <c r="F34" s="392"/>
      <c r="G34" s="392"/>
      <c r="H34" s="386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85"/>
    </row>
    <row r="35" spans="1:20" ht="17.25" x14ac:dyDescent="0.3">
      <c r="A35" s="392"/>
      <c r="B35" s="392"/>
      <c r="C35" s="392"/>
      <c r="D35" s="392"/>
      <c r="E35" s="392"/>
      <c r="F35" s="392"/>
      <c r="G35" s="392"/>
      <c r="H35" s="386"/>
      <c r="I35" s="392"/>
      <c r="J35" s="392"/>
      <c r="K35" s="392"/>
      <c r="L35" s="392"/>
      <c r="M35" s="392"/>
      <c r="N35" s="392"/>
      <c r="O35" s="392"/>
      <c r="P35" s="392"/>
      <c r="Q35" s="392"/>
      <c r="R35" s="392"/>
      <c r="S35" s="392"/>
      <c r="T35" s="385"/>
    </row>
    <row r="36" spans="1:20" ht="17.25" x14ac:dyDescent="0.3">
      <c r="A36" s="392"/>
      <c r="B36" s="392"/>
      <c r="C36" s="392"/>
      <c r="D36" s="392"/>
      <c r="E36" s="392"/>
      <c r="F36" s="392"/>
      <c r="G36" s="392"/>
      <c r="H36" s="386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85"/>
    </row>
    <row r="37" spans="1:20" ht="17.25" x14ac:dyDescent="0.3">
      <c r="A37" s="392"/>
      <c r="B37" s="392"/>
      <c r="C37" s="392"/>
      <c r="D37" s="392"/>
      <c r="E37" s="392"/>
      <c r="F37" s="392"/>
      <c r="G37" s="392"/>
      <c r="H37" s="386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85"/>
    </row>
    <row r="38" spans="1:20" ht="17.25" x14ac:dyDescent="0.3">
      <c r="A38" s="392"/>
      <c r="B38" s="392"/>
      <c r="C38" s="392"/>
      <c r="D38" s="392"/>
      <c r="E38" s="392"/>
      <c r="F38" s="392"/>
      <c r="G38" s="392"/>
      <c r="H38" s="386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85"/>
    </row>
    <row r="39" spans="1:20" ht="17.25" x14ac:dyDescent="0.3">
      <c r="A39" s="392"/>
      <c r="B39" s="392"/>
      <c r="C39" s="392"/>
      <c r="D39" s="392"/>
      <c r="E39" s="392"/>
      <c r="F39" s="392"/>
      <c r="G39" s="392"/>
      <c r="H39" s="386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85"/>
    </row>
    <row r="40" spans="1:20" ht="17.25" x14ac:dyDescent="0.3">
      <c r="A40" s="392"/>
      <c r="B40" s="392"/>
      <c r="C40" s="392"/>
      <c r="D40" s="392"/>
      <c r="E40" s="392"/>
      <c r="F40" s="392"/>
      <c r="G40" s="392"/>
      <c r="H40" s="386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392"/>
      <c r="T40" s="385"/>
    </row>
    <row r="41" spans="1:20" ht="17.25" x14ac:dyDescent="0.3">
      <c r="A41" s="392"/>
      <c r="B41" s="392"/>
      <c r="C41" s="392"/>
      <c r="D41" s="392"/>
      <c r="E41" s="392"/>
      <c r="F41" s="392"/>
      <c r="G41" s="392"/>
      <c r="H41" s="386"/>
      <c r="I41" s="392"/>
      <c r="J41" s="392"/>
      <c r="K41" s="392"/>
      <c r="L41" s="392"/>
      <c r="M41" s="392"/>
      <c r="N41" s="392"/>
      <c r="O41" s="392"/>
      <c r="P41" s="392"/>
      <c r="Q41" s="392"/>
      <c r="R41" s="392"/>
      <c r="S41" s="392"/>
      <c r="T41" s="385"/>
    </row>
    <row r="42" spans="1:20" ht="17.25" x14ac:dyDescent="0.3">
      <c r="A42" s="392"/>
      <c r="B42" s="392"/>
      <c r="C42" s="392"/>
      <c r="D42" s="392"/>
      <c r="E42" s="392"/>
      <c r="F42" s="392"/>
      <c r="G42" s="392"/>
      <c r="H42" s="386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85"/>
    </row>
    <row r="43" spans="1:20" ht="17.25" x14ac:dyDescent="0.3">
      <c r="A43" s="392"/>
      <c r="B43" s="392"/>
      <c r="C43" s="392"/>
      <c r="D43" s="392"/>
      <c r="E43" s="392"/>
      <c r="F43" s="392"/>
      <c r="G43" s="392"/>
      <c r="H43" s="386"/>
      <c r="I43" s="392"/>
      <c r="J43" s="392"/>
      <c r="K43" s="392"/>
      <c r="L43" s="392"/>
      <c r="M43" s="392"/>
      <c r="N43" s="392"/>
      <c r="O43" s="392"/>
      <c r="P43" s="392"/>
      <c r="Q43" s="392"/>
      <c r="R43" s="392"/>
      <c r="S43" s="392"/>
      <c r="T43" s="385"/>
    </row>
    <row r="44" spans="1:20" ht="17.25" x14ac:dyDescent="0.3">
      <c r="A44" s="392"/>
      <c r="B44" s="392"/>
      <c r="C44" s="392"/>
      <c r="D44" s="392"/>
      <c r="E44" s="392"/>
      <c r="F44" s="392"/>
      <c r="G44" s="392"/>
      <c r="H44" s="386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85"/>
    </row>
    <row r="45" spans="1:20" ht="17.25" x14ac:dyDescent="0.3">
      <c r="A45" s="392"/>
      <c r="B45" s="392"/>
      <c r="C45" s="392"/>
      <c r="D45" s="392"/>
      <c r="E45" s="392"/>
      <c r="F45" s="392"/>
      <c r="G45" s="392"/>
      <c r="H45" s="386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85"/>
    </row>
    <row r="46" spans="1:20" ht="17.25" x14ac:dyDescent="0.3">
      <c r="A46" s="392"/>
      <c r="B46" s="392"/>
      <c r="C46" s="392"/>
      <c r="D46" s="392"/>
      <c r="E46" s="392"/>
      <c r="F46" s="392"/>
      <c r="G46" s="392"/>
      <c r="H46" s="386"/>
      <c r="I46" s="392"/>
      <c r="J46" s="392"/>
      <c r="K46" s="392"/>
      <c r="L46" s="392"/>
      <c r="M46" s="392"/>
      <c r="N46" s="392"/>
      <c r="O46" s="392"/>
      <c r="P46" s="392"/>
      <c r="Q46" s="392"/>
      <c r="R46" s="392"/>
      <c r="S46" s="392"/>
      <c r="T46" s="392"/>
    </row>
    <row r="47" spans="1:20" ht="17.25" x14ac:dyDescent="0.3">
      <c r="A47" s="392"/>
      <c r="B47" s="392"/>
      <c r="C47" s="392"/>
      <c r="D47" s="392"/>
      <c r="E47" s="392"/>
      <c r="F47" s="392"/>
      <c r="G47" s="392"/>
      <c r="H47" s="386"/>
      <c r="I47" s="392"/>
      <c r="J47" s="392"/>
      <c r="K47" s="392"/>
      <c r="L47" s="392"/>
      <c r="M47" s="392"/>
      <c r="N47" s="392"/>
      <c r="O47" s="392"/>
      <c r="P47" s="392"/>
      <c r="Q47" s="392"/>
      <c r="R47" s="392"/>
      <c r="S47" s="392"/>
      <c r="T47" s="392"/>
    </row>
    <row r="48" spans="1:20" ht="17.25" x14ac:dyDescent="0.3">
      <c r="A48" s="392"/>
      <c r="B48" s="392"/>
      <c r="C48" s="392"/>
      <c r="D48" s="392"/>
      <c r="E48" s="392"/>
      <c r="F48" s="392"/>
      <c r="G48" s="392"/>
      <c r="H48" s="386"/>
      <c r="I48" s="392"/>
      <c r="J48" s="392"/>
      <c r="K48" s="392"/>
      <c r="L48" s="392"/>
      <c r="M48" s="392"/>
      <c r="N48" s="392"/>
      <c r="O48" s="392"/>
      <c r="P48" s="392"/>
      <c r="Q48" s="392"/>
      <c r="R48" s="392"/>
      <c r="S48" s="392"/>
      <c r="T48" s="392"/>
    </row>
    <row r="49" spans="1:20" ht="17.25" x14ac:dyDescent="0.3">
      <c r="A49" s="392"/>
      <c r="B49" s="392"/>
      <c r="C49" s="392"/>
      <c r="D49" s="392"/>
      <c r="E49" s="392"/>
      <c r="F49" s="392"/>
      <c r="G49" s="392"/>
      <c r="H49" s="386"/>
      <c r="I49" s="392"/>
      <c r="J49" s="392"/>
      <c r="K49" s="392"/>
      <c r="L49" s="392"/>
      <c r="M49" s="392"/>
      <c r="N49" s="392"/>
      <c r="O49" s="392"/>
      <c r="P49" s="392"/>
      <c r="Q49" s="392"/>
      <c r="R49" s="392"/>
      <c r="S49" s="392"/>
      <c r="T49" s="392"/>
    </row>
    <row r="50" spans="1:20" ht="17.25" x14ac:dyDescent="0.3">
      <c r="A50" s="392"/>
      <c r="B50" s="392"/>
      <c r="C50" s="392"/>
      <c r="D50" s="392"/>
      <c r="E50" s="392"/>
      <c r="F50" s="392"/>
      <c r="G50" s="392"/>
      <c r="H50" s="386"/>
      <c r="I50" s="392"/>
      <c r="J50" s="392"/>
      <c r="K50" s="392"/>
      <c r="L50" s="392"/>
      <c r="M50" s="392"/>
      <c r="N50" s="392"/>
      <c r="O50" s="392"/>
      <c r="P50" s="392"/>
      <c r="Q50" s="392"/>
      <c r="R50" s="392"/>
      <c r="S50" s="392"/>
      <c r="T50" s="392"/>
    </row>
    <row r="51" spans="1:20" ht="17.25" x14ac:dyDescent="0.3">
      <c r="A51" s="392"/>
      <c r="B51" s="392"/>
      <c r="C51" s="392"/>
      <c r="D51" s="392"/>
      <c r="E51" s="392"/>
      <c r="F51" s="392"/>
      <c r="G51" s="392"/>
      <c r="H51" s="386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</row>
    <row r="52" spans="1:20" ht="17.25" x14ac:dyDescent="0.3">
      <c r="A52" s="392"/>
      <c r="B52" s="392"/>
      <c r="C52" s="392"/>
      <c r="D52" s="392"/>
      <c r="E52" s="392"/>
      <c r="F52" s="392"/>
      <c r="G52" s="392"/>
      <c r="H52" s="386"/>
      <c r="I52" s="392"/>
      <c r="J52" s="392"/>
      <c r="K52" s="392"/>
      <c r="L52" s="392"/>
      <c r="M52" s="392"/>
      <c r="N52" s="392"/>
      <c r="O52" s="392"/>
      <c r="P52" s="392"/>
      <c r="Q52" s="392"/>
      <c r="R52" s="392"/>
      <c r="S52" s="392"/>
      <c r="T52" s="392"/>
    </row>
    <row r="53" spans="1:20" ht="17.25" x14ac:dyDescent="0.3">
      <c r="A53" s="392"/>
      <c r="B53" s="392"/>
      <c r="C53" s="392"/>
      <c r="D53" s="392"/>
      <c r="E53" s="392"/>
      <c r="F53" s="392"/>
      <c r="G53" s="392"/>
      <c r="H53" s="386"/>
      <c r="I53" s="392"/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</row>
    <row r="54" spans="1:20" ht="17.25" x14ac:dyDescent="0.3">
      <c r="A54" s="392"/>
      <c r="B54" s="392"/>
      <c r="C54" s="392"/>
      <c r="D54" s="392"/>
      <c r="E54" s="392"/>
      <c r="F54" s="392"/>
      <c r="G54" s="392"/>
      <c r="H54" s="386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</row>
    <row r="55" spans="1:20" ht="17.25" x14ac:dyDescent="0.3">
      <c r="A55" s="392"/>
      <c r="B55" s="392"/>
      <c r="C55" s="392"/>
      <c r="D55" s="392"/>
      <c r="E55" s="392"/>
      <c r="F55" s="392"/>
      <c r="G55" s="392"/>
      <c r="H55" s="386"/>
      <c r="I55" s="392"/>
      <c r="J55" s="392"/>
      <c r="K55" s="392"/>
      <c r="L55" s="392"/>
      <c r="M55" s="392"/>
      <c r="N55" s="392"/>
      <c r="O55" s="392"/>
      <c r="P55" s="392"/>
      <c r="Q55" s="392"/>
      <c r="R55" s="392"/>
      <c r="S55" s="392"/>
      <c r="T55" s="392"/>
    </row>
    <row r="56" spans="1:20" ht="17.25" x14ac:dyDescent="0.3">
      <c r="A56" s="392"/>
      <c r="B56" s="392"/>
      <c r="C56" s="392"/>
      <c r="D56" s="392"/>
      <c r="E56" s="392"/>
      <c r="F56" s="392"/>
      <c r="G56" s="392"/>
      <c r="H56" s="386"/>
      <c r="I56" s="392"/>
      <c r="J56" s="392"/>
      <c r="K56" s="392"/>
      <c r="L56" s="392"/>
      <c r="M56" s="392"/>
      <c r="N56" s="392"/>
      <c r="O56" s="392"/>
      <c r="P56" s="392"/>
      <c r="Q56" s="392"/>
      <c r="R56" s="392"/>
      <c r="S56" s="392"/>
      <c r="T56" s="392"/>
    </row>
    <row r="57" spans="1:20" ht="17.25" x14ac:dyDescent="0.3">
      <c r="A57" s="392"/>
      <c r="B57" s="392"/>
      <c r="C57" s="392"/>
      <c r="D57" s="392"/>
      <c r="E57" s="392"/>
      <c r="F57" s="392"/>
      <c r="G57" s="392"/>
      <c r="H57" s="386"/>
      <c r="I57" s="392"/>
      <c r="J57" s="392"/>
      <c r="K57" s="392"/>
      <c r="L57" s="392"/>
      <c r="M57" s="392"/>
      <c r="N57" s="392"/>
      <c r="O57" s="392"/>
      <c r="P57" s="392"/>
      <c r="Q57" s="392"/>
      <c r="R57" s="392"/>
      <c r="S57" s="392"/>
      <c r="T57" s="392"/>
    </row>
    <row r="58" spans="1:20" ht="17.25" x14ac:dyDescent="0.3">
      <c r="A58" s="392"/>
      <c r="B58" s="392"/>
      <c r="C58" s="392"/>
      <c r="D58" s="392"/>
      <c r="E58" s="392"/>
      <c r="F58" s="392"/>
      <c r="G58" s="392"/>
      <c r="H58" s="386"/>
      <c r="I58" s="392"/>
      <c r="J58" s="392"/>
      <c r="K58" s="392"/>
      <c r="L58" s="392"/>
      <c r="M58" s="392"/>
      <c r="N58" s="392"/>
      <c r="O58" s="392"/>
      <c r="P58" s="392"/>
      <c r="Q58" s="392"/>
      <c r="R58" s="392"/>
      <c r="S58" s="392"/>
      <c r="T58" s="392"/>
    </row>
    <row r="59" spans="1:20" ht="17.25" x14ac:dyDescent="0.3">
      <c r="A59" s="392"/>
      <c r="B59" s="392"/>
      <c r="C59" s="392"/>
      <c r="D59" s="392"/>
      <c r="E59" s="392"/>
      <c r="F59" s="392"/>
      <c r="G59" s="392"/>
      <c r="H59" s="386"/>
      <c r="I59" s="392"/>
      <c r="J59" s="392"/>
      <c r="K59" s="392"/>
      <c r="L59" s="392"/>
      <c r="M59" s="392"/>
      <c r="N59" s="392"/>
      <c r="O59" s="392"/>
      <c r="P59" s="392"/>
      <c r="Q59" s="392"/>
      <c r="R59" s="392"/>
      <c r="S59" s="392"/>
      <c r="T59" s="392"/>
    </row>
    <row r="60" spans="1:20" ht="17.25" x14ac:dyDescent="0.3">
      <c r="A60" s="392"/>
      <c r="B60" s="392"/>
      <c r="C60" s="392"/>
      <c r="D60" s="392"/>
      <c r="E60" s="392"/>
      <c r="F60" s="392"/>
      <c r="G60" s="392"/>
      <c r="H60" s="386"/>
      <c r="I60" s="392"/>
      <c r="J60" s="392"/>
      <c r="K60" s="392"/>
      <c r="L60" s="392"/>
      <c r="M60" s="392"/>
      <c r="N60" s="392"/>
      <c r="O60" s="392"/>
      <c r="P60" s="392"/>
      <c r="Q60" s="392"/>
      <c r="R60" s="392"/>
      <c r="S60" s="392"/>
      <c r="T60" s="392"/>
    </row>
    <row r="61" spans="1:20" ht="17.25" x14ac:dyDescent="0.3">
      <c r="A61" s="392"/>
      <c r="B61" s="392"/>
      <c r="C61" s="392"/>
      <c r="D61" s="392"/>
      <c r="E61" s="392"/>
      <c r="F61" s="392"/>
      <c r="G61" s="392"/>
      <c r="H61" s="386"/>
      <c r="I61" s="392"/>
      <c r="J61" s="392"/>
      <c r="K61" s="392"/>
      <c r="L61" s="392"/>
      <c r="M61" s="392"/>
      <c r="N61" s="392"/>
      <c r="O61" s="392"/>
      <c r="P61" s="392"/>
      <c r="Q61" s="392"/>
      <c r="R61" s="392"/>
      <c r="S61" s="392"/>
      <c r="T61" s="392"/>
    </row>
    <row r="62" spans="1:20" ht="17.25" x14ac:dyDescent="0.3">
      <c r="A62" s="392"/>
      <c r="B62" s="392"/>
      <c r="C62" s="392"/>
      <c r="D62" s="392"/>
      <c r="E62" s="392"/>
      <c r="F62" s="392"/>
      <c r="G62" s="392"/>
      <c r="H62" s="386"/>
      <c r="I62" s="392"/>
      <c r="J62" s="392"/>
      <c r="K62" s="392"/>
      <c r="L62" s="392"/>
      <c r="M62" s="392"/>
      <c r="N62" s="392"/>
      <c r="O62" s="392"/>
      <c r="P62" s="392"/>
      <c r="Q62" s="392"/>
      <c r="R62" s="392"/>
      <c r="S62" s="392"/>
      <c r="T62" s="392"/>
    </row>
    <row r="63" spans="1:20" ht="17.25" x14ac:dyDescent="0.3">
      <c r="A63" s="392"/>
      <c r="B63" s="392"/>
      <c r="C63" s="392"/>
      <c r="D63" s="392"/>
      <c r="E63" s="392"/>
      <c r="F63" s="392"/>
      <c r="G63" s="392"/>
      <c r="H63" s="386"/>
      <c r="I63" s="392"/>
      <c r="J63" s="392"/>
      <c r="K63" s="392"/>
      <c r="L63" s="392"/>
      <c r="M63" s="392"/>
      <c r="N63" s="392"/>
      <c r="O63" s="392"/>
      <c r="P63" s="392"/>
      <c r="Q63" s="392"/>
      <c r="R63" s="392"/>
      <c r="S63" s="392"/>
      <c r="T63" s="392"/>
    </row>
    <row r="64" spans="1:20" ht="17.25" x14ac:dyDescent="0.3">
      <c r="A64" s="392"/>
      <c r="B64" s="392"/>
      <c r="C64" s="392"/>
      <c r="D64" s="392"/>
      <c r="E64" s="392"/>
      <c r="F64" s="392"/>
      <c r="G64" s="392"/>
      <c r="H64" s="386"/>
      <c r="I64" s="392"/>
      <c r="J64" s="392"/>
      <c r="K64" s="392"/>
      <c r="L64" s="392"/>
      <c r="M64" s="392"/>
      <c r="N64" s="392"/>
      <c r="O64" s="392"/>
      <c r="P64" s="392"/>
      <c r="Q64" s="392"/>
      <c r="R64" s="392"/>
      <c r="S64" s="392"/>
      <c r="T64" s="392"/>
    </row>
    <row r="65" spans="1:20" ht="17.25" x14ac:dyDescent="0.3">
      <c r="A65" s="392"/>
      <c r="B65" s="392"/>
      <c r="C65" s="392"/>
      <c r="D65" s="392"/>
      <c r="E65" s="392"/>
      <c r="F65" s="392"/>
      <c r="G65" s="392"/>
      <c r="H65" s="386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</row>
    <row r="66" spans="1:20" ht="17.25" x14ac:dyDescent="0.3">
      <c r="A66" s="392"/>
      <c r="B66" s="392"/>
      <c r="C66" s="392"/>
      <c r="D66" s="392"/>
      <c r="E66" s="392"/>
      <c r="F66" s="392"/>
      <c r="G66" s="392"/>
      <c r="H66" s="386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</row>
    <row r="67" spans="1:20" ht="17.25" x14ac:dyDescent="0.3">
      <c r="A67" s="392"/>
      <c r="B67" s="392"/>
      <c r="C67" s="392"/>
      <c r="D67" s="392"/>
      <c r="E67" s="392"/>
      <c r="F67" s="392"/>
      <c r="G67" s="392"/>
      <c r="H67" s="386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2"/>
      <c r="T67" s="392"/>
    </row>
    <row r="68" spans="1:20" ht="17.25" x14ac:dyDescent="0.3">
      <c r="A68" s="392"/>
      <c r="B68" s="392"/>
      <c r="C68" s="392"/>
      <c r="D68" s="392"/>
      <c r="E68" s="392"/>
      <c r="F68" s="392"/>
      <c r="G68" s="392"/>
      <c r="H68" s="386"/>
      <c r="I68" s="392"/>
      <c r="J68" s="392"/>
      <c r="K68" s="392"/>
      <c r="L68" s="392"/>
      <c r="M68" s="392"/>
      <c r="N68" s="392"/>
      <c r="O68" s="392"/>
      <c r="P68" s="392"/>
      <c r="Q68" s="392"/>
      <c r="R68" s="392"/>
      <c r="S68" s="392"/>
      <c r="T68" s="392"/>
    </row>
    <row r="69" spans="1:20" ht="17.25" x14ac:dyDescent="0.3">
      <c r="A69" s="392"/>
      <c r="B69" s="392"/>
      <c r="C69" s="392"/>
      <c r="D69" s="392"/>
      <c r="E69" s="392"/>
      <c r="F69" s="392"/>
      <c r="G69" s="392"/>
      <c r="H69" s="386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</row>
  </sheetData>
  <sheetProtection formatCells="0" formatColumns="0" formatRows="0" insertColumns="0" insertRows="0" insertHyperlinks="0" deleteColumns="0" deleteRows="0" sort="0" autoFilter="0" pivotTables="0"/>
  <mergeCells count="4">
    <mergeCell ref="A1:K1"/>
    <mergeCell ref="L1:T1"/>
    <mergeCell ref="C3:E3"/>
    <mergeCell ref="F3:N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Ruler="0" view="pageBreakPreview" zoomScaleNormal="100" zoomScaleSheetLayoutView="100" workbookViewId="0">
      <selection activeCell="F19" sqref="F19"/>
    </sheetView>
  </sheetViews>
  <sheetFormatPr defaultRowHeight="14.25" x14ac:dyDescent="0.3"/>
  <cols>
    <col min="1" max="1" width="9.25" style="85" customWidth="1"/>
    <col min="2" max="10" width="9.625" style="76" customWidth="1"/>
    <col min="11" max="12" width="12.625" style="76" customWidth="1"/>
    <col min="13" max="13" width="13.375" style="76" customWidth="1"/>
    <col min="14" max="14" width="5.625" style="85" customWidth="1"/>
    <col min="15" max="15" width="6" style="85" customWidth="1"/>
    <col min="16" max="16" width="9" style="85"/>
  </cols>
  <sheetData>
    <row r="1" spans="1:15" s="76" customFormat="1" ht="11.25" customHeight="1" x14ac:dyDescent="0.3">
      <c r="H1" s="85"/>
    </row>
    <row r="2" spans="1:15" s="634" customFormat="1" ht="27" customHeight="1" x14ac:dyDescent="0.35">
      <c r="A2" s="736" t="s">
        <v>537</v>
      </c>
      <c r="B2" s="736"/>
      <c r="C2" s="736"/>
      <c r="D2" s="736"/>
      <c r="E2" s="736"/>
      <c r="F2" s="736"/>
      <c r="G2" s="736"/>
      <c r="H2" s="736" t="s">
        <v>538</v>
      </c>
      <c r="I2" s="736"/>
      <c r="J2" s="736"/>
      <c r="K2" s="736"/>
      <c r="L2" s="736"/>
      <c r="M2" s="736"/>
    </row>
    <row r="3" spans="1:15" s="403" customFormat="1" ht="27" customHeight="1" x14ac:dyDescent="0.2">
      <c r="A3" s="83" t="s">
        <v>539</v>
      </c>
      <c r="B3" s="502"/>
      <c r="C3" s="502"/>
      <c r="H3" s="502"/>
      <c r="I3" s="502"/>
      <c r="J3" s="502"/>
      <c r="K3" s="502"/>
      <c r="L3" s="502"/>
      <c r="M3" s="70" t="s">
        <v>540</v>
      </c>
    </row>
    <row r="4" spans="1:15" s="510" customFormat="1" ht="24.95" customHeight="1" x14ac:dyDescent="0.15">
      <c r="A4" s="797" t="s">
        <v>215</v>
      </c>
      <c r="B4" s="800" t="s">
        <v>541</v>
      </c>
      <c r="C4" s="801"/>
      <c r="D4" s="801"/>
      <c r="E4" s="801"/>
      <c r="F4" s="801"/>
      <c r="G4" s="801"/>
      <c r="H4" s="801"/>
      <c r="I4" s="801"/>
      <c r="J4" s="802"/>
      <c r="K4" s="800" t="s">
        <v>542</v>
      </c>
      <c r="L4" s="802"/>
      <c r="M4" s="803" t="s">
        <v>184</v>
      </c>
    </row>
    <row r="5" spans="1:15" s="510" customFormat="1" ht="20.100000000000001" customHeight="1" x14ac:dyDescent="0.15">
      <c r="A5" s="798"/>
      <c r="B5" s="635"/>
      <c r="C5" s="452" t="s">
        <v>543</v>
      </c>
      <c r="D5" s="452" t="s">
        <v>544</v>
      </c>
      <c r="E5" s="452" t="s">
        <v>545</v>
      </c>
      <c r="F5" s="452" t="s">
        <v>546</v>
      </c>
      <c r="G5" s="452" t="s">
        <v>547</v>
      </c>
      <c r="H5" s="452" t="s">
        <v>548</v>
      </c>
      <c r="I5" s="452" t="s">
        <v>549</v>
      </c>
      <c r="J5" s="110" t="s">
        <v>550</v>
      </c>
      <c r="K5" s="636" t="s">
        <v>551</v>
      </c>
      <c r="L5" s="637" t="s">
        <v>552</v>
      </c>
      <c r="M5" s="804"/>
    </row>
    <row r="6" spans="1:15" s="510" customFormat="1" ht="20.100000000000001" customHeight="1" x14ac:dyDescent="0.15">
      <c r="A6" s="799"/>
      <c r="B6" s="638"/>
      <c r="C6" s="122" t="s">
        <v>553</v>
      </c>
      <c r="D6" s="122" t="s">
        <v>554</v>
      </c>
      <c r="E6" s="122"/>
      <c r="F6" s="122"/>
      <c r="G6" s="122"/>
      <c r="H6" s="122" t="s">
        <v>555</v>
      </c>
      <c r="I6" s="122"/>
      <c r="J6" s="381" t="s">
        <v>49</v>
      </c>
      <c r="K6" s="639" t="s">
        <v>460</v>
      </c>
      <c r="L6" s="122" t="s">
        <v>556</v>
      </c>
      <c r="M6" s="805"/>
    </row>
    <row r="7" spans="1:15" s="510" customFormat="1" ht="20.100000000000001" customHeight="1" x14ac:dyDescent="0.15">
      <c r="A7" s="675">
        <v>2022</v>
      </c>
      <c r="B7" s="676">
        <v>7</v>
      </c>
      <c r="C7" s="677">
        <v>2</v>
      </c>
      <c r="D7" s="678">
        <v>1</v>
      </c>
      <c r="E7" s="678">
        <v>0</v>
      </c>
      <c r="F7" s="678">
        <v>0</v>
      </c>
      <c r="G7" s="678">
        <v>0</v>
      </c>
      <c r="H7" s="678">
        <v>0</v>
      </c>
      <c r="I7" s="678">
        <v>1</v>
      </c>
      <c r="J7" s="678">
        <v>3</v>
      </c>
      <c r="K7" s="679">
        <v>1.33</v>
      </c>
      <c r="L7" s="680">
        <v>65553</v>
      </c>
      <c r="M7" s="681">
        <v>2022</v>
      </c>
    </row>
    <row r="8" spans="1:15" s="640" customFormat="1" ht="33.75" customHeight="1" x14ac:dyDescent="0.15">
      <c r="A8" s="629">
        <v>2023</v>
      </c>
      <c r="B8" s="671">
        <v>5</v>
      </c>
      <c r="C8" s="671">
        <v>1</v>
      </c>
      <c r="D8" s="672">
        <v>0</v>
      </c>
      <c r="E8" s="672">
        <v>0</v>
      </c>
      <c r="F8" s="672">
        <v>2</v>
      </c>
      <c r="G8" s="672">
        <v>0</v>
      </c>
      <c r="H8" s="672">
        <v>0</v>
      </c>
      <c r="I8" s="672">
        <v>2</v>
      </c>
      <c r="J8" s="672">
        <v>0</v>
      </c>
      <c r="K8" s="673">
        <v>0.12</v>
      </c>
      <c r="L8" s="674">
        <v>9547</v>
      </c>
      <c r="M8" s="632">
        <v>2023</v>
      </c>
      <c r="O8" s="641"/>
    </row>
    <row r="9" spans="1:15" s="83" customFormat="1" ht="14.1" customHeight="1" x14ac:dyDescent="0.2">
      <c r="A9" s="83" t="s">
        <v>557</v>
      </c>
      <c r="M9" s="302" t="s">
        <v>205</v>
      </c>
    </row>
    <row r="10" spans="1:15" s="83" customFormat="1" ht="14.1" customHeight="1" x14ac:dyDescent="0.2">
      <c r="A10" s="284" t="s">
        <v>208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2:G2"/>
    <mergeCell ref="H2:M2"/>
    <mergeCell ref="A4:A6"/>
    <mergeCell ref="B4:J4"/>
    <mergeCell ref="K4:L4"/>
    <mergeCell ref="M4:M6"/>
  </mergeCells>
  <phoneticPr fontId="36" type="noConversion"/>
  <pageMargins left="0.78708332777023315" right="0.78708332777023315" top="0.78708332777023315" bottom="0.39347222447395325" header="0" footer="0"/>
  <pageSetup paperSize="9" scale="5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9"/>
  <sheetViews>
    <sheetView showRuler="0" view="pageBreakPreview" zoomScale="85" zoomScaleNormal="100" zoomScaleSheetLayoutView="85" zoomScalePageLayoutView="85" workbookViewId="0">
      <pane xSplit="1" ySplit="5" topLeftCell="B6" activePane="bottomRight" state="frozenSplit"/>
      <selection pane="topRight"/>
      <selection pane="bottomLeft"/>
      <selection pane="bottomRight" activeCell="B12" sqref="B12"/>
    </sheetView>
  </sheetViews>
  <sheetFormatPr defaultRowHeight="14.25" x14ac:dyDescent="0.3"/>
  <cols>
    <col min="1" max="1" width="9.75" style="85" customWidth="1"/>
    <col min="2" max="2" width="8.375" style="76" customWidth="1"/>
    <col min="3" max="3" width="9.375" style="76" customWidth="1"/>
    <col min="4" max="4" width="10.5" style="76" customWidth="1"/>
    <col min="5" max="5" width="10" style="76" customWidth="1"/>
    <col min="6" max="6" width="8.625" style="76" customWidth="1"/>
    <col min="7" max="7" width="8.375" style="76" customWidth="1"/>
    <col min="8" max="9" width="8" style="76" customWidth="1"/>
    <col min="10" max="10" width="7.75" style="85" customWidth="1"/>
    <col min="11" max="11" width="8.625" style="85" customWidth="1"/>
    <col min="12" max="12" width="10.875" style="76" customWidth="1"/>
    <col min="13" max="13" width="8.375" style="76" customWidth="1"/>
    <col min="14" max="14" width="6.875" style="76" customWidth="1"/>
    <col min="15" max="15" width="9.625" style="76" customWidth="1"/>
    <col min="16" max="16" width="10.625" style="85" customWidth="1"/>
    <col min="17" max="17" width="8.875" style="76" customWidth="1"/>
    <col min="18" max="21" width="8.125" style="76" customWidth="1"/>
    <col min="22" max="22" width="9" style="76"/>
    <col min="23" max="24" width="8.125" style="76" customWidth="1"/>
    <col min="25" max="26" width="7.125" style="76" customWidth="1"/>
    <col min="27" max="27" width="8.625" style="76" customWidth="1"/>
    <col min="28" max="28" width="8" style="76" customWidth="1"/>
    <col min="29" max="29" width="9.75" style="76" customWidth="1"/>
    <col min="30" max="30" width="7.875" style="76" customWidth="1"/>
    <col min="31" max="31" width="7.125" style="76" customWidth="1"/>
    <col min="32" max="32" width="6.375" style="76" customWidth="1"/>
    <col min="33" max="33" width="5.875" style="76" customWidth="1"/>
    <col min="34" max="34" width="9.625" style="76" customWidth="1"/>
    <col min="35" max="35" width="9.25" style="85" customWidth="1"/>
    <col min="36" max="36" width="8.125" style="76" hidden="1" customWidth="1"/>
    <col min="37" max="37" width="8.875" style="76" hidden="1" customWidth="1"/>
    <col min="38" max="38" width="7.75" style="76" customWidth="1"/>
    <col min="39" max="39" width="7.5" style="76" customWidth="1"/>
    <col min="40" max="40" width="8.25" style="76" customWidth="1"/>
    <col min="41" max="41" width="7.5" style="76" customWidth="1"/>
    <col min="42" max="42" width="8.25" style="76" customWidth="1"/>
    <col min="43" max="43" width="7.375" style="76" customWidth="1"/>
    <col min="44" max="44" width="6.75" style="76" customWidth="1"/>
    <col min="45" max="48" width="7" style="76" customWidth="1"/>
    <col min="49" max="49" width="7" style="85" customWidth="1"/>
    <col min="50" max="53" width="7.25" style="76" customWidth="1"/>
    <col min="54" max="54" width="7.375" style="85" customWidth="1"/>
    <col min="55" max="55" width="7.625" style="76" customWidth="1"/>
    <col min="56" max="56" width="12.5" style="76" customWidth="1"/>
    <col min="57" max="57" width="5.625" style="85" customWidth="1"/>
    <col min="58" max="58" width="9" style="85"/>
  </cols>
  <sheetData>
    <row r="1" spans="1:70" s="200" customFormat="1" ht="20.100000000000001" customHeight="1" x14ac:dyDescent="0.15">
      <c r="A1" s="699" t="s">
        <v>558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824" t="s">
        <v>559</v>
      </c>
      <c r="N1" s="824"/>
      <c r="O1" s="824"/>
      <c r="P1" s="824"/>
      <c r="Q1" s="824"/>
      <c r="R1" s="824"/>
      <c r="S1" s="824"/>
      <c r="T1" s="824"/>
      <c r="U1" s="824"/>
      <c r="V1" s="824"/>
      <c r="W1" s="824"/>
      <c r="X1" s="824"/>
      <c r="Y1" s="824"/>
      <c r="Z1" s="824"/>
      <c r="AA1" s="824"/>
      <c r="AB1" s="824"/>
      <c r="AC1" s="825" t="s">
        <v>560</v>
      </c>
      <c r="AD1" s="825"/>
      <c r="AE1" s="825"/>
      <c r="AF1" s="825"/>
      <c r="AG1" s="825"/>
      <c r="AH1" s="825"/>
      <c r="AI1" s="825"/>
      <c r="AJ1" s="825"/>
      <c r="AK1" s="825"/>
      <c r="AL1" s="825"/>
      <c r="AM1" s="825"/>
      <c r="AN1" s="824" t="s">
        <v>559</v>
      </c>
      <c r="AO1" s="824"/>
      <c r="AP1" s="824"/>
      <c r="AQ1" s="824"/>
      <c r="AR1" s="824"/>
      <c r="AS1" s="824"/>
      <c r="AT1" s="824"/>
      <c r="AU1" s="824"/>
      <c r="AV1" s="824"/>
      <c r="AW1" s="824"/>
      <c r="AX1" s="824"/>
      <c r="AY1" s="824"/>
      <c r="AZ1" s="824"/>
      <c r="BA1" s="824"/>
      <c r="BB1" s="824"/>
      <c r="BC1" s="824"/>
      <c r="BD1" s="393"/>
    </row>
    <row r="2" spans="1:70" s="403" customFormat="1" ht="27" customHeight="1" x14ac:dyDescent="0.2">
      <c r="A2" s="398" t="s">
        <v>561</v>
      </c>
      <c r="B2" s="399"/>
      <c r="C2" s="399"/>
      <c r="D2" s="399"/>
      <c r="E2" s="399"/>
      <c r="F2" s="400"/>
      <c r="G2" s="400"/>
      <c r="H2" s="399"/>
      <c r="I2" s="399"/>
      <c r="J2" s="399"/>
      <c r="K2" s="399"/>
      <c r="L2" s="400"/>
      <c r="M2" s="399"/>
      <c r="N2" s="399"/>
      <c r="O2" s="398"/>
      <c r="P2" s="399"/>
      <c r="Q2" s="401"/>
      <c r="R2" s="398"/>
      <c r="S2" s="399"/>
      <c r="T2" s="399"/>
      <c r="U2" s="399"/>
      <c r="V2" s="399"/>
      <c r="W2" s="399"/>
      <c r="X2" s="399"/>
      <c r="Y2" s="399"/>
      <c r="Z2" s="399"/>
      <c r="AA2" s="399"/>
      <c r="AB2" s="402" t="s">
        <v>562</v>
      </c>
      <c r="AC2" s="398" t="s">
        <v>561</v>
      </c>
      <c r="AD2" s="399"/>
      <c r="AE2" s="399"/>
      <c r="AF2" s="398"/>
      <c r="AG2" s="401"/>
      <c r="AH2" s="399"/>
      <c r="AI2" s="398"/>
      <c r="AJ2" s="398"/>
      <c r="AK2" s="398"/>
      <c r="AL2" s="399"/>
      <c r="AM2" s="399"/>
      <c r="AN2" s="400"/>
      <c r="AO2" s="399"/>
      <c r="AP2" s="399"/>
      <c r="AQ2" s="399"/>
      <c r="AR2" s="399"/>
      <c r="AS2" s="399"/>
      <c r="AT2" s="399"/>
      <c r="AU2" s="399"/>
      <c r="AV2" s="399"/>
      <c r="AW2" s="399"/>
      <c r="AX2" s="399"/>
      <c r="AY2" s="399"/>
      <c r="AZ2" s="399"/>
      <c r="BA2" s="399"/>
      <c r="BB2" s="399"/>
      <c r="BC2" s="402" t="s">
        <v>562</v>
      </c>
    </row>
    <row r="3" spans="1:70" s="119" customFormat="1" ht="54.75" customHeight="1" x14ac:dyDescent="0.25">
      <c r="A3" s="826" t="s">
        <v>563</v>
      </c>
      <c r="B3" s="829" t="s">
        <v>564</v>
      </c>
      <c r="C3" s="816" t="s">
        <v>565</v>
      </c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1" t="s">
        <v>565</v>
      </c>
      <c r="O3" s="831"/>
      <c r="P3" s="831"/>
      <c r="Q3" s="831"/>
      <c r="R3" s="831"/>
      <c r="S3" s="831"/>
      <c r="T3" s="831"/>
      <c r="U3" s="831"/>
      <c r="V3" s="831"/>
      <c r="W3" s="831"/>
      <c r="X3" s="831"/>
      <c r="Y3" s="831"/>
      <c r="Z3" s="831"/>
      <c r="AA3" s="832"/>
      <c r="AB3" s="816" t="s">
        <v>184</v>
      </c>
      <c r="AC3" s="826" t="s">
        <v>563</v>
      </c>
      <c r="AD3" s="809" t="s">
        <v>565</v>
      </c>
      <c r="AE3" s="813"/>
      <c r="AF3" s="813"/>
      <c r="AG3" s="813"/>
      <c r="AH3" s="813"/>
      <c r="AI3" s="813"/>
      <c r="AJ3" s="813"/>
      <c r="AK3" s="813"/>
      <c r="AL3" s="813"/>
      <c r="AM3" s="813"/>
      <c r="AN3" s="813"/>
      <c r="AO3" s="813"/>
      <c r="AP3" s="813"/>
      <c r="AQ3" s="814"/>
      <c r="AR3" s="814"/>
      <c r="AS3" s="814"/>
      <c r="AT3" s="814"/>
      <c r="AU3" s="814"/>
      <c r="AV3" s="814"/>
      <c r="AW3" s="814"/>
      <c r="AX3" s="815" t="s">
        <v>566</v>
      </c>
      <c r="AY3" s="814"/>
      <c r="AZ3" s="814"/>
      <c r="BA3" s="814"/>
      <c r="BB3" s="814"/>
      <c r="BC3" s="816" t="s">
        <v>184</v>
      </c>
    </row>
    <row r="4" spans="1:70" s="119" customFormat="1" ht="54.75" customHeight="1" x14ac:dyDescent="0.25">
      <c r="A4" s="827"/>
      <c r="B4" s="812"/>
      <c r="C4" s="806" t="s">
        <v>567</v>
      </c>
      <c r="D4" s="806"/>
      <c r="E4" s="806"/>
      <c r="F4" s="806"/>
      <c r="G4" s="806"/>
      <c r="H4" s="806" t="s">
        <v>568</v>
      </c>
      <c r="I4" s="806"/>
      <c r="J4" s="806"/>
      <c r="K4" s="806"/>
      <c r="L4" s="806"/>
      <c r="M4" s="556" t="s">
        <v>569</v>
      </c>
      <c r="N4" s="806" t="s">
        <v>570</v>
      </c>
      <c r="O4" s="806"/>
      <c r="P4" s="806"/>
      <c r="Q4" s="806"/>
      <c r="R4" s="806" t="s">
        <v>571</v>
      </c>
      <c r="S4" s="806" t="s">
        <v>572</v>
      </c>
      <c r="T4" s="806" t="s">
        <v>573</v>
      </c>
      <c r="U4" s="811" t="s">
        <v>574</v>
      </c>
      <c r="V4" s="806" t="s">
        <v>575</v>
      </c>
      <c r="W4" s="807" t="s">
        <v>576</v>
      </c>
      <c r="X4" s="812" t="s">
        <v>577</v>
      </c>
      <c r="Y4" s="812"/>
      <c r="Z4" s="812"/>
      <c r="AA4" s="812"/>
      <c r="AB4" s="817"/>
      <c r="AC4" s="827"/>
      <c r="AD4" s="806" t="s">
        <v>578</v>
      </c>
      <c r="AE4" s="806" t="s">
        <v>579</v>
      </c>
      <c r="AF4" s="806"/>
      <c r="AG4" s="806"/>
      <c r="AH4" s="806" t="s">
        <v>580</v>
      </c>
      <c r="AI4" s="819" t="s">
        <v>581</v>
      </c>
      <c r="AJ4" s="807" t="s">
        <v>582</v>
      </c>
      <c r="AK4" s="820" t="s">
        <v>583</v>
      </c>
      <c r="AL4" s="806" t="s">
        <v>584</v>
      </c>
      <c r="AM4" s="822" t="s">
        <v>585</v>
      </c>
      <c r="AN4" s="823" t="s">
        <v>586</v>
      </c>
      <c r="AO4" s="806" t="s">
        <v>587</v>
      </c>
      <c r="AP4" s="806" t="s">
        <v>588</v>
      </c>
      <c r="AQ4" s="806" t="s">
        <v>589</v>
      </c>
      <c r="AR4" s="806"/>
      <c r="AS4" s="806"/>
      <c r="AT4" s="806" t="s">
        <v>590</v>
      </c>
      <c r="AU4" s="806" t="s">
        <v>591</v>
      </c>
      <c r="AV4" s="806" t="s">
        <v>592</v>
      </c>
      <c r="AW4" s="806" t="s">
        <v>593</v>
      </c>
      <c r="AX4" s="807" t="s">
        <v>594</v>
      </c>
      <c r="AY4" s="809" t="s">
        <v>595</v>
      </c>
      <c r="AZ4" s="806" t="s">
        <v>596</v>
      </c>
      <c r="BA4" s="807" t="s">
        <v>597</v>
      </c>
      <c r="BB4" s="809" t="s">
        <v>598</v>
      </c>
      <c r="BC4" s="817"/>
    </row>
    <row r="5" spans="1:70" s="119" customFormat="1" ht="54.75" customHeight="1" x14ac:dyDescent="0.25">
      <c r="A5" s="828"/>
      <c r="B5" s="812"/>
      <c r="C5" s="547" t="s">
        <v>172</v>
      </c>
      <c r="D5" s="547" t="s">
        <v>599</v>
      </c>
      <c r="E5" s="546" t="s">
        <v>600</v>
      </c>
      <c r="F5" s="546" t="s">
        <v>601</v>
      </c>
      <c r="G5" s="546" t="s">
        <v>602</v>
      </c>
      <c r="H5" s="546" t="s">
        <v>172</v>
      </c>
      <c r="I5" s="546" t="s">
        <v>603</v>
      </c>
      <c r="J5" s="547" t="s">
        <v>601</v>
      </c>
      <c r="K5" s="547" t="s">
        <v>602</v>
      </c>
      <c r="L5" s="547" t="s">
        <v>604</v>
      </c>
      <c r="M5" s="547" t="s">
        <v>605</v>
      </c>
      <c r="N5" s="546" t="s">
        <v>606</v>
      </c>
      <c r="O5" s="546" t="s">
        <v>607</v>
      </c>
      <c r="P5" s="548" t="s">
        <v>608</v>
      </c>
      <c r="Q5" s="546" t="s">
        <v>609</v>
      </c>
      <c r="R5" s="812"/>
      <c r="S5" s="806"/>
      <c r="T5" s="812"/>
      <c r="U5" s="811"/>
      <c r="V5" s="806"/>
      <c r="W5" s="808"/>
      <c r="X5" s="547" t="s">
        <v>172</v>
      </c>
      <c r="Y5" s="546" t="s">
        <v>610</v>
      </c>
      <c r="Z5" s="546" t="s">
        <v>611</v>
      </c>
      <c r="AA5" s="546" t="s">
        <v>612</v>
      </c>
      <c r="AB5" s="818"/>
      <c r="AC5" s="828"/>
      <c r="AD5" s="806"/>
      <c r="AE5" s="546" t="s">
        <v>172</v>
      </c>
      <c r="AF5" s="546" t="s">
        <v>613</v>
      </c>
      <c r="AG5" s="546" t="s">
        <v>614</v>
      </c>
      <c r="AH5" s="812"/>
      <c r="AI5" s="819"/>
      <c r="AJ5" s="808"/>
      <c r="AK5" s="821"/>
      <c r="AL5" s="806"/>
      <c r="AM5" s="822"/>
      <c r="AN5" s="823"/>
      <c r="AO5" s="806"/>
      <c r="AP5" s="806"/>
      <c r="AQ5" s="546" t="s">
        <v>615</v>
      </c>
      <c r="AR5" s="546" t="s">
        <v>616</v>
      </c>
      <c r="AS5" s="546" t="s">
        <v>617</v>
      </c>
      <c r="AT5" s="806"/>
      <c r="AU5" s="806"/>
      <c r="AV5" s="806"/>
      <c r="AW5" s="806"/>
      <c r="AX5" s="808"/>
      <c r="AY5" s="810"/>
      <c r="AZ5" s="806"/>
      <c r="BA5" s="808"/>
      <c r="BB5" s="810"/>
      <c r="BC5" s="818"/>
    </row>
    <row r="6" spans="1:70" s="367" customFormat="1" ht="84.75" customHeight="1" x14ac:dyDescent="0.15">
      <c r="A6" s="296">
        <v>2015</v>
      </c>
      <c r="B6" s="404">
        <v>41</v>
      </c>
      <c r="C6" s="404">
        <v>1</v>
      </c>
      <c r="D6" s="404">
        <v>0</v>
      </c>
      <c r="E6" s="404">
        <v>0</v>
      </c>
      <c r="F6" s="404">
        <v>1</v>
      </c>
      <c r="G6" s="404">
        <v>0</v>
      </c>
      <c r="H6" s="404">
        <v>1</v>
      </c>
      <c r="I6" s="404" t="s">
        <v>50</v>
      </c>
      <c r="J6" s="404">
        <v>0</v>
      </c>
      <c r="K6" s="404">
        <v>0</v>
      </c>
      <c r="L6" s="404">
        <v>1</v>
      </c>
      <c r="M6" s="404">
        <v>0</v>
      </c>
      <c r="N6" s="404">
        <v>1</v>
      </c>
      <c r="O6" s="404">
        <v>0</v>
      </c>
      <c r="P6" s="404">
        <v>1</v>
      </c>
      <c r="Q6" s="404">
        <v>0</v>
      </c>
      <c r="R6" s="404">
        <v>1</v>
      </c>
      <c r="S6" s="404">
        <v>1</v>
      </c>
      <c r="T6" s="404">
        <v>0</v>
      </c>
      <c r="U6" s="404" t="s">
        <v>50</v>
      </c>
      <c r="V6" s="404">
        <v>0</v>
      </c>
      <c r="W6" s="404">
        <v>0</v>
      </c>
      <c r="X6" s="404">
        <v>11</v>
      </c>
      <c r="Y6" s="404">
        <v>1</v>
      </c>
      <c r="Z6" s="404">
        <v>10</v>
      </c>
      <c r="AA6" s="404">
        <v>0</v>
      </c>
      <c r="AB6" s="626">
        <v>2015</v>
      </c>
      <c r="AC6" s="643">
        <v>2015</v>
      </c>
      <c r="AD6" s="404">
        <v>5</v>
      </c>
      <c r="AE6" s="404">
        <v>7</v>
      </c>
      <c r="AF6" s="404">
        <v>6</v>
      </c>
      <c r="AG6" s="404">
        <v>1</v>
      </c>
      <c r="AH6" s="404">
        <v>2</v>
      </c>
      <c r="AI6" s="404" t="s">
        <v>50</v>
      </c>
      <c r="AJ6" s="404">
        <v>1</v>
      </c>
      <c r="AK6" s="404" t="s">
        <v>50</v>
      </c>
      <c r="AL6" s="404">
        <v>1</v>
      </c>
      <c r="AM6" s="404">
        <v>0</v>
      </c>
      <c r="AN6" s="404">
        <v>0</v>
      </c>
      <c r="AO6" s="404">
        <v>0</v>
      </c>
      <c r="AP6" s="404">
        <v>2</v>
      </c>
      <c r="AQ6" s="404">
        <v>3</v>
      </c>
      <c r="AR6" s="404">
        <v>1</v>
      </c>
      <c r="AS6" s="404">
        <v>1</v>
      </c>
      <c r="AT6" s="404" t="s">
        <v>50</v>
      </c>
      <c r="AU6" s="404">
        <v>1</v>
      </c>
      <c r="AV6" s="404">
        <v>0</v>
      </c>
      <c r="AW6" s="404">
        <v>0</v>
      </c>
      <c r="AX6" s="404">
        <v>0</v>
      </c>
      <c r="AY6" s="404">
        <v>1</v>
      </c>
      <c r="AZ6" s="404">
        <v>0</v>
      </c>
      <c r="BA6" s="404">
        <v>0</v>
      </c>
      <c r="BB6" s="404">
        <v>0</v>
      </c>
      <c r="BC6" s="156">
        <v>2015</v>
      </c>
    </row>
    <row r="7" spans="1:70" s="367" customFormat="1" ht="84.75" customHeight="1" x14ac:dyDescent="0.15">
      <c r="A7" s="296">
        <v>2016</v>
      </c>
      <c r="B7" s="404">
        <v>41</v>
      </c>
      <c r="C7" s="404">
        <v>1</v>
      </c>
      <c r="D7" s="404">
        <v>0</v>
      </c>
      <c r="E7" s="404">
        <v>0</v>
      </c>
      <c r="F7" s="404">
        <v>1</v>
      </c>
      <c r="G7" s="404">
        <v>0</v>
      </c>
      <c r="H7" s="404">
        <v>1</v>
      </c>
      <c r="I7" s="404" t="s">
        <v>50</v>
      </c>
      <c r="J7" s="404">
        <v>0</v>
      </c>
      <c r="K7" s="404">
        <v>0</v>
      </c>
      <c r="L7" s="404">
        <v>1</v>
      </c>
      <c r="M7" s="404">
        <v>0</v>
      </c>
      <c r="N7" s="404">
        <v>1</v>
      </c>
      <c r="O7" s="404">
        <v>0</v>
      </c>
      <c r="P7" s="404">
        <v>1</v>
      </c>
      <c r="Q7" s="404">
        <v>0</v>
      </c>
      <c r="R7" s="404">
        <v>1</v>
      </c>
      <c r="S7" s="404">
        <v>1</v>
      </c>
      <c r="T7" s="404">
        <v>0</v>
      </c>
      <c r="U7" s="404" t="s">
        <v>50</v>
      </c>
      <c r="V7" s="404">
        <v>0</v>
      </c>
      <c r="W7" s="404">
        <v>0</v>
      </c>
      <c r="X7" s="404">
        <v>11</v>
      </c>
      <c r="Y7" s="404">
        <v>0</v>
      </c>
      <c r="Z7" s="404">
        <v>11</v>
      </c>
      <c r="AA7" s="404">
        <v>0</v>
      </c>
      <c r="AB7" s="156">
        <v>2016</v>
      </c>
      <c r="AC7" s="154">
        <v>2016</v>
      </c>
      <c r="AD7" s="404">
        <v>5</v>
      </c>
      <c r="AE7" s="404">
        <v>7</v>
      </c>
      <c r="AF7" s="404">
        <v>7</v>
      </c>
      <c r="AG7" s="404">
        <v>0</v>
      </c>
      <c r="AH7" s="404">
        <v>2</v>
      </c>
      <c r="AI7" s="404" t="s">
        <v>50</v>
      </c>
      <c r="AJ7" s="404">
        <v>1</v>
      </c>
      <c r="AK7" s="404" t="s">
        <v>50</v>
      </c>
      <c r="AL7" s="404">
        <v>1</v>
      </c>
      <c r="AM7" s="404">
        <v>0</v>
      </c>
      <c r="AN7" s="404">
        <v>0</v>
      </c>
      <c r="AO7" s="404">
        <v>0</v>
      </c>
      <c r="AP7" s="404">
        <v>2</v>
      </c>
      <c r="AQ7" s="404">
        <v>3</v>
      </c>
      <c r="AR7" s="404">
        <v>1</v>
      </c>
      <c r="AS7" s="404">
        <v>1</v>
      </c>
      <c r="AT7" s="404" t="s">
        <v>50</v>
      </c>
      <c r="AU7" s="404">
        <v>1</v>
      </c>
      <c r="AV7" s="404">
        <v>0</v>
      </c>
      <c r="AW7" s="404">
        <v>0</v>
      </c>
      <c r="AX7" s="404">
        <v>0</v>
      </c>
      <c r="AY7" s="404">
        <v>1</v>
      </c>
      <c r="AZ7" s="404">
        <v>0</v>
      </c>
      <c r="BA7" s="404">
        <v>0</v>
      </c>
      <c r="BB7" s="404">
        <v>0</v>
      </c>
      <c r="BC7" s="156">
        <v>2016</v>
      </c>
    </row>
    <row r="8" spans="1:70" s="278" customFormat="1" ht="84.75" customHeight="1" x14ac:dyDescent="0.15">
      <c r="A8" s="296">
        <v>2017</v>
      </c>
      <c r="B8" s="404">
        <v>43</v>
      </c>
      <c r="C8" s="404">
        <v>1</v>
      </c>
      <c r="D8" s="404">
        <v>0</v>
      </c>
      <c r="E8" s="404">
        <v>0</v>
      </c>
      <c r="F8" s="404">
        <v>1</v>
      </c>
      <c r="G8" s="404">
        <v>0</v>
      </c>
      <c r="H8" s="404">
        <v>1</v>
      </c>
      <c r="I8" s="404" t="s">
        <v>50</v>
      </c>
      <c r="J8" s="404">
        <v>0</v>
      </c>
      <c r="K8" s="404">
        <v>0</v>
      </c>
      <c r="L8" s="404">
        <v>1</v>
      </c>
      <c r="M8" s="404">
        <v>0</v>
      </c>
      <c r="N8" s="404">
        <v>1</v>
      </c>
      <c r="O8" s="404">
        <v>0</v>
      </c>
      <c r="P8" s="404">
        <v>1</v>
      </c>
      <c r="Q8" s="404">
        <v>0</v>
      </c>
      <c r="R8" s="404">
        <v>1</v>
      </c>
      <c r="S8" s="404">
        <v>1</v>
      </c>
      <c r="T8" s="404">
        <v>0</v>
      </c>
      <c r="U8" s="404" t="s">
        <v>50</v>
      </c>
      <c r="V8" s="404">
        <v>0</v>
      </c>
      <c r="W8" s="404">
        <v>0</v>
      </c>
      <c r="X8" s="404">
        <v>11</v>
      </c>
      <c r="Y8" s="404">
        <v>0</v>
      </c>
      <c r="Z8" s="404">
        <v>11</v>
      </c>
      <c r="AA8" s="404">
        <v>0</v>
      </c>
      <c r="AB8" s="156">
        <v>2017</v>
      </c>
      <c r="AC8" s="154">
        <v>2017</v>
      </c>
      <c r="AD8" s="404">
        <v>6</v>
      </c>
      <c r="AE8" s="404">
        <v>7</v>
      </c>
      <c r="AF8" s="404">
        <v>7</v>
      </c>
      <c r="AG8" s="404">
        <v>0</v>
      </c>
      <c r="AH8" s="404">
        <v>2</v>
      </c>
      <c r="AI8" s="404" t="s">
        <v>50</v>
      </c>
      <c r="AJ8" s="404">
        <v>1</v>
      </c>
      <c r="AK8" s="404" t="s">
        <v>50</v>
      </c>
      <c r="AL8" s="404">
        <v>1</v>
      </c>
      <c r="AM8" s="404">
        <v>0</v>
      </c>
      <c r="AN8" s="404">
        <v>0</v>
      </c>
      <c r="AO8" s="404">
        <v>0</v>
      </c>
      <c r="AP8" s="404">
        <v>2</v>
      </c>
      <c r="AQ8" s="404">
        <v>3</v>
      </c>
      <c r="AR8" s="404">
        <v>1</v>
      </c>
      <c r="AS8" s="404">
        <v>1</v>
      </c>
      <c r="AT8" s="404" t="s">
        <v>50</v>
      </c>
      <c r="AU8" s="404">
        <v>1</v>
      </c>
      <c r="AV8" s="404">
        <v>0</v>
      </c>
      <c r="AW8" s="404">
        <v>0</v>
      </c>
      <c r="AX8" s="404">
        <v>0</v>
      </c>
      <c r="AY8" s="404">
        <v>1</v>
      </c>
      <c r="AZ8" s="404">
        <v>0</v>
      </c>
      <c r="BA8" s="404">
        <v>0</v>
      </c>
      <c r="BB8" s="404">
        <v>0</v>
      </c>
      <c r="BC8" s="156">
        <v>2017</v>
      </c>
    </row>
    <row r="9" spans="1:70" s="278" customFormat="1" ht="84.75" customHeight="1" x14ac:dyDescent="0.15">
      <c r="A9" s="154">
        <v>2018</v>
      </c>
      <c r="B9" s="534">
        <v>47</v>
      </c>
      <c r="C9" s="404">
        <v>1</v>
      </c>
      <c r="D9" s="404" t="s">
        <v>51</v>
      </c>
      <c r="E9" s="404">
        <v>0</v>
      </c>
      <c r="F9" s="404">
        <v>1</v>
      </c>
      <c r="G9" s="404" t="s">
        <v>51</v>
      </c>
      <c r="H9" s="404">
        <v>1</v>
      </c>
      <c r="I9" s="404" t="s">
        <v>50</v>
      </c>
      <c r="J9" s="404" t="s">
        <v>51</v>
      </c>
      <c r="K9" s="404" t="s">
        <v>51</v>
      </c>
      <c r="L9" s="404">
        <v>1</v>
      </c>
      <c r="M9" s="404" t="s">
        <v>51</v>
      </c>
      <c r="N9" s="404">
        <v>1</v>
      </c>
      <c r="O9" s="404" t="s">
        <v>51</v>
      </c>
      <c r="P9" s="404">
        <v>1</v>
      </c>
      <c r="Q9" s="404" t="s">
        <v>51</v>
      </c>
      <c r="R9" s="404">
        <v>1</v>
      </c>
      <c r="S9" s="404">
        <v>1</v>
      </c>
      <c r="T9" s="404" t="s">
        <v>51</v>
      </c>
      <c r="U9" s="404" t="s">
        <v>50</v>
      </c>
      <c r="V9" s="404" t="s">
        <v>51</v>
      </c>
      <c r="W9" s="404" t="s">
        <v>51</v>
      </c>
      <c r="X9" s="404">
        <v>11</v>
      </c>
      <c r="Y9" s="404" t="s">
        <v>51</v>
      </c>
      <c r="Z9" s="404">
        <v>11</v>
      </c>
      <c r="AA9" s="404" t="s">
        <v>51</v>
      </c>
      <c r="AB9" s="156">
        <v>2018</v>
      </c>
      <c r="AC9" s="154">
        <v>2018</v>
      </c>
      <c r="AD9" s="404">
        <v>7</v>
      </c>
      <c r="AE9" s="404">
        <v>8</v>
      </c>
      <c r="AF9" s="404">
        <v>8</v>
      </c>
      <c r="AG9" s="404" t="s">
        <v>51</v>
      </c>
      <c r="AH9" s="404">
        <v>2</v>
      </c>
      <c r="AI9" s="404" t="s">
        <v>50</v>
      </c>
      <c r="AJ9" s="404">
        <v>1</v>
      </c>
      <c r="AK9" s="404" t="s">
        <v>50</v>
      </c>
      <c r="AL9" s="404">
        <v>1</v>
      </c>
      <c r="AM9" s="404" t="s">
        <v>51</v>
      </c>
      <c r="AN9" s="404" t="s">
        <v>51</v>
      </c>
      <c r="AO9" s="404" t="s">
        <v>51</v>
      </c>
      <c r="AP9" s="404">
        <v>2</v>
      </c>
      <c r="AQ9" s="404">
        <v>4</v>
      </c>
      <c r="AR9" s="404">
        <v>1</v>
      </c>
      <c r="AS9" s="404">
        <v>1</v>
      </c>
      <c r="AT9" s="404" t="s">
        <v>50</v>
      </c>
      <c r="AU9" s="404">
        <v>0</v>
      </c>
      <c r="AV9" s="404" t="s">
        <v>51</v>
      </c>
      <c r="AW9" s="404" t="s">
        <v>51</v>
      </c>
      <c r="AX9" s="404" t="s">
        <v>51</v>
      </c>
      <c r="AY9" s="404">
        <v>2</v>
      </c>
      <c r="AZ9" s="404" t="s">
        <v>51</v>
      </c>
      <c r="BA9" s="404" t="s">
        <v>51</v>
      </c>
      <c r="BB9" s="404" t="s">
        <v>51</v>
      </c>
      <c r="BC9" s="156">
        <v>2018</v>
      </c>
    </row>
    <row r="10" spans="1:70" s="367" customFormat="1" ht="84.75" customHeight="1" x14ac:dyDescent="0.15">
      <c r="A10" s="296">
        <v>2019</v>
      </c>
      <c r="B10" s="404">
        <v>47</v>
      </c>
      <c r="C10" s="404">
        <v>1</v>
      </c>
      <c r="D10" s="404">
        <v>0</v>
      </c>
      <c r="E10" s="404">
        <v>0</v>
      </c>
      <c r="F10" s="404">
        <v>1</v>
      </c>
      <c r="G10" s="404">
        <v>0</v>
      </c>
      <c r="H10" s="404">
        <v>1</v>
      </c>
      <c r="I10" s="404" t="s">
        <v>50</v>
      </c>
      <c r="J10" s="404">
        <v>0</v>
      </c>
      <c r="K10" s="404">
        <v>0</v>
      </c>
      <c r="L10" s="404">
        <v>1</v>
      </c>
      <c r="M10" s="404">
        <v>0</v>
      </c>
      <c r="N10" s="404">
        <v>1</v>
      </c>
      <c r="O10" s="404">
        <v>0</v>
      </c>
      <c r="P10" s="404">
        <v>1</v>
      </c>
      <c r="Q10" s="404">
        <v>0</v>
      </c>
      <c r="R10" s="404">
        <v>1</v>
      </c>
      <c r="S10" s="404">
        <v>1</v>
      </c>
      <c r="T10" s="404">
        <v>0</v>
      </c>
      <c r="U10" s="404" t="s">
        <v>50</v>
      </c>
      <c r="V10" s="404">
        <v>0</v>
      </c>
      <c r="W10" s="404">
        <v>0</v>
      </c>
      <c r="X10" s="404">
        <v>11</v>
      </c>
      <c r="Y10" s="404">
        <v>0</v>
      </c>
      <c r="Z10" s="404">
        <v>11</v>
      </c>
      <c r="AA10" s="404">
        <v>0</v>
      </c>
      <c r="AB10" s="156">
        <v>2019</v>
      </c>
      <c r="AC10" s="154">
        <v>2019</v>
      </c>
      <c r="AD10" s="404">
        <v>7</v>
      </c>
      <c r="AE10" s="404">
        <v>8</v>
      </c>
      <c r="AF10" s="404">
        <v>8</v>
      </c>
      <c r="AG10" s="404">
        <v>0</v>
      </c>
      <c r="AH10" s="404">
        <v>2</v>
      </c>
      <c r="AI10" s="404" t="s">
        <v>50</v>
      </c>
      <c r="AJ10" s="404">
        <v>1</v>
      </c>
      <c r="AK10" s="404" t="s">
        <v>50</v>
      </c>
      <c r="AL10" s="404">
        <v>1</v>
      </c>
      <c r="AM10" s="404">
        <v>0</v>
      </c>
      <c r="AN10" s="404">
        <v>0</v>
      </c>
      <c r="AO10" s="404">
        <v>0</v>
      </c>
      <c r="AP10" s="404">
        <v>2</v>
      </c>
      <c r="AQ10" s="404">
        <v>4</v>
      </c>
      <c r="AR10" s="404">
        <v>1</v>
      </c>
      <c r="AS10" s="404">
        <v>1</v>
      </c>
      <c r="AT10" s="404" t="s">
        <v>50</v>
      </c>
      <c r="AU10" s="404">
        <v>0</v>
      </c>
      <c r="AV10" s="404">
        <v>0</v>
      </c>
      <c r="AW10" s="404">
        <v>0</v>
      </c>
      <c r="AX10" s="404">
        <v>0</v>
      </c>
      <c r="AY10" s="404">
        <v>2</v>
      </c>
      <c r="AZ10" s="404">
        <v>0</v>
      </c>
      <c r="BA10" s="404">
        <v>0</v>
      </c>
      <c r="BB10" s="404">
        <v>0</v>
      </c>
      <c r="BC10" s="156">
        <v>2019</v>
      </c>
    </row>
    <row r="11" spans="1:70" s="278" customFormat="1" ht="84.75" customHeight="1" x14ac:dyDescent="0.15">
      <c r="A11" s="296">
        <v>2020</v>
      </c>
      <c r="B11" s="404">
        <v>35</v>
      </c>
      <c r="C11" s="404">
        <f>SUM(D11:G11)</f>
        <v>0</v>
      </c>
      <c r="D11" s="404">
        <v>0</v>
      </c>
      <c r="E11" s="404">
        <v>0</v>
      </c>
      <c r="F11" s="404">
        <v>0</v>
      </c>
      <c r="G11" s="404">
        <v>0</v>
      </c>
      <c r="H11" s="404">
        <f>SUM(I11:L11)</f>
        <v>2</v>
      </c>
      <c r="I11" s="404">
        <v>0</v>
      </c>
      <c r="J11" s="404">
        <v>1</v>
      </c>
      <c r="K11" s="404">
        <v>1</v>
      </c>
      <c r="L11" s="404">
        <v>0</v>
      </c>
      <c r="M11" s="404">
        <v>0</v>
      </c>
      <c r="N11" s="404">
        <f>SUM(O11:Q11)</f>
        <v>1</v>
      </c>
      <c r="O11" s="404">
        <v>0</v>
      </c>
      <c r="P11" s="404">
        <v>1</v>
      </c>
      <c r="Q11" s="404">
        <v>0</v>
      </c>
      <c r="R11" s="404">
        <v>1</v>
      </c>
      <c r="S11" s="404">
        <v>1</v>
      </c>
      <c r="T11" s="404">
        <v>0</v>
      </c>
      <c r="U11" s="404">
        <v>1</v>
      </c>
      <c r="V11" s="404">
        <v>0</v>
      </c>
      <c r="W11" s="404">
        <v>0</v>
      </c>
      <c r="X11" s="404">
        <f>SUM(Y11:AA11)</f>
        <v>3</v>
      </c>
      <c r="Y11" s="404">
        <v>0</v>
      </c>
      <c r="Z11" s="404">
        <v>3</v>
      </c>
      <c r="AA11" s="404">
        <v>0</v>
      </c>
      <c r="AB11" s="156">
        <v>2020</v>
      </c>
      <c r="AC11" s="154">
        <v>2020</v>
      </c>
      <c r="AD11" s="404">
        <v>2</v>
      </c>
      <c r="AE11" s="404">
        <v>8</v>
      </c>
      <c r="AF11" s="404">
        <v>8</v>
      </c>
      <c r="AG11" s="404">
        <v>0</v>
      </c>
      <c r="AH11" s="404">
        <v>2</v>
      </c>
      <c r="AI11" s="404">
        <v>0</v>
      </c>
      <c r="AJ11" s="404" t="s">
        <v>50</v>
      </c>
      <c r="AK11" s="404">
        <v>2</v>
      </c>
      <c r="AL11" s="404">
        <v>1</v>
      </c>
      <c r="AM11" s="404">
        <v>0</v>
      </c>
      <c r="AN11" s="404">
        <v>0</v>
      </c>
      <c r="AO11" s="404">
        <v>0</v>
      </c>
      <c r="AP11" s="404">
        <v>1</v>
      </c>
      <c r="AQ11" s="404">
        <v>4</v>
      </c>
      <c r="AR11" s="404">
        <v>1</v>
      </c>
      <c r="AS11" s="404">
        <v>1</v>
      </c>
      <c r="AT11" s="404">
        <v>2</v>
      </c>
      <c r="AU11" s="404">
        <v>0</v>
      </c>
      <c r="AV11" s="404">
        <v>0</v>
      </c>
      <c r="AW11" s="404">
        <v>0</v>
      </c>
      <c r="AX11" s="404">
        <v>0</v>
      </c>
      <c r="AY11" s="404">
        <v>2</v>
      </c>
      <c r="AZ11" s="404">
        <v>0</v>
      </c>
      <c r="BA11" s="404">
        <v>0</v>
      </c>
      <c r="BB11" s="404">
        <v>0</v>
      </c>
      <c r="BC11" s="156">
        <v>2020</v>
      </c>
    </row>
    <row r="12" spans="1:70" s="278" customFormat="1" ht="84.75" customHeight="1" x14ac:dyDescent="0.15">
      <c r="A12" s="296">
        <v>2021</v>
      </c>
      <c r="B12" s="404">
        <v>47</v>
      </c>
      <c r="C12" s="404">
        <v>0</v>
      </c>
      <c r="D12" s="404">
        <v>0</v>
      </c>
      <c r="E12" s="404">
        <v>0</v>
      </c>
      <c r="F12" s="404">
        <v>0</v>
      </c>
      <c r="G12" s="404">
        <v>0</v>
      </c>
      <c r="H12" s="404">
        <v>2</v>
      </c>
      <c r="I12" s="404">
        <v>0</v>
      </c>
      <c r="J12" s="404">
        <v>1</v>
      </c>
      <c r="K12" s="404">
        <v>1</v>
      </c>
      <c r="L12" s="404">
        <v>0</v>
      </c>
      <c r="M12" s="404">
        <v>0</v>
      </c>
      <c r="N12" s="404">
        <v>1</v>
      </c>
      <c r="O12" s="404">
        <v>0</v>
      </c>
      <c r="P12" s="404">
        <v>1</v>
      </c>
      <c r="Q12" s="404">
        <v>0</v>
      </c>
      <c r="R12" s="404">
        <v>1</v>
      </c>
      <c r="S12" s="404">
        <v>1</v>
      </c>
      <c r="T12" s="404">
        <v>0</v>
      </c>
      <c r="U12" s="404">
        <v>1</v>
      </c>
      <c r="V12" s="404">
        <v>0</v>
      </c>
      <c r="W12" s="404">
        <v>0</v>
      </c>
      <c r="X12" s="404">
        <v>10</v>
      </c>
      <c r="Y12" s="404">
        <v>0</v>
      </c>
      <c r="Z12" s="404">
        <v>10</v>
      </c>
      <c r="AA12" s="404">
        <v>0</v>
      </c>
      <c r="AB12" s="156">
        <v>2021</v>
      </c>
      <c r="AC12" s="154">
        <v>2021</v>
      </c>
      <c r="AD12" s="404">
        <v>7</v>
      </c>
      <c r="AE12" s="404">
        <v>8</v>
      </c>
      <c r="AF12" s="404">
        <v>8</v>
      </c>
      <c r="AG12" s="404">
        <v>0</v>
      </c>
      <c r="AH12" s="404">
        <v>2</v>
      </c>
      <c r="AI12" s="404">
        <v>0</v>
      </c>
      <c r="AJ12" s="404">
        <v>0</v>
      </c>
      <c r="AK12" s="404">
        <v>0</v>
      </c>
      <c r="AL12" s="404">
        <v>1</v>
      </c>
      <c r="AM12" s="404">
        <v>0</v>
      </c>
      <c r="AN12" s="404">
        <v>0</v>
      </c>
      <c r="AO12" s="404">
        <v>0</v>
      </c>
      <c r="AP12" s="404">
        <v>3</v>
      </c>
      <c r="AQ12" s="404">
        <v>4</v>
      </c>
      <c r="AR12" s="404">
        <v>1</v>
      </c>
      <c r="AS12" s="404">
        <v>1</v>
      </c>
      <c r="AT12" s="404">
        <v>2</v>
      </c>
      <c r="AU12" s="404">
        <v>0</v>
      </c>
      <c r="AV12" s="404">
        <v>0</v>
      </c>
      <c r="AW12" s="404">
        <v>0</v>
      </c>
      <c r="AX12" s="404">
        <v>0</v>
      </c>
      <c r="AY12" s="404">
        <v>2</v>
      </c>
      <c r="AZ12" s="404">
        <v>0</v>
      </c>
      <c r="BA12" s="404">
        <v>0</v>
      </c>
      <c r="BB12" s="404">
        <v>0</v>
      </c>
      <c r="BC12" s="156">
        <v>2021</v>
      </c>
    </row>
    <row r="13" spans="1:70" s="278" customFormat="1" ht="84.75" customHeight="1" x14ac:dyDescent="0.15">
      <c r="A13" s="296">
        <v>2022</v>
      </c>
      <c r="B13" s="404">
        <v>51</v>
      </c>
      <c r="C13" s="404">
        <v>1</v>
      </c>
      <c r="D13" s="404">
        <v>0</v>
      </c>
      <c r="E13" s="404">
        <v>1</v>
      </c>
      <c r="F13" s="404">
        <v>0</v>
      </c>
      <c r="G13" s="404">
        <v>0</v>
      </c>
      <c r="H13" s="404">
        <v>2</v>
      </c>
      <c r="I13" s="404">
        <v>0</v>
      </c>
      <c r="J13" s="404">
        <v>1</v>
      </c>
      <c r="K13" s="404">
        <v>1</v>
      </c>
      <c r="L13" s="404">
        <v>0</v>
      </c>
      <c r="M13" s="404">
        <v>0</v>
      </c>
      <c r="N13" s="404">
        <v>1</v>
      </c>
      <c r="O13" s="404">
        <v>0</v>
      </c>
      <c r="P13" s="404">
        <v>1</v>
      </c>
      <c r="Q13" s="404">
        <v>0</v>
      </c>
      <c r="R13" s="404">
        <v>1</v>
      </c>
      <c r="S13" s="404">
        <v>1</v>
      </c>
      <c r="T13" s="404">
        <v>0</v>
      </c>
      <c r="U13" s="404">
        <v>1</v>
      </c>
      <c r="V13" s="404">
        <v>0</v>
      </c>
      <c r="W13" s="404">
        <v>0</v>
      </c>
      <c r="X13" s="404">
        <v>11</v>
      </c>
      <c r="Y13" s="404">
        <v>0</v>
      </c>
      <c r="Z13" s="404">
        <v>11</v>
      </c>
      <c r="AA13" s="404">
        <v>0</v>
      </c>
      <c r="AB13" s="156">
        <v>2022</v>
      </c>
      <c r="AC13" s="154">
        <v>2022</v>
      </c>
      <c r="AD13" s="404">
        <v>8</v>
      </c>
      <c r="AE13" s="404" t="s">
        <v>239</v>
      </c>
      <c r="AF13" s="404">
        <v>8</v>
      </c>
      <c r="AG13" s="404">
        <v>0</v>
      </c>
      <c r="AH13" s="404">
        <v>2</v>
      </c>
      <c r="AI13" s="404">
        <v>0</v>
      </c>
      <c r="AJ13" s="404"/>
      <c r="AK13" s="404"/>
      <c r="AL13" s="404">
        <v>1</v>
      </c>
      <c r="AM13" s="404">
        <v>0</v>
      </c>
      <c r="AN13" s="404">
        <v>0</v>
      </c>
      <c r="AO13" s="404">
        <v>0</v>
      </c>
      <c r="AP13" s="404">
        <v>4</v>
      </c>
      <c r="AQ13" s="404">
        <v>4</v>
      </c>
      <c r="AR13" s="404">
        <v>1</v>
      </c>
      <c r="AS13" s="404">
        <v>1</v>
      </c>
      <c r="AT13" s="404">
        <v>2</v>
      </c>
      <c r="AU13" s="404">
        <v>0</v>
      </c>
      <c r="AV13" s="404">
        <v>0</v>
      </c>
      <c r="AW13" s="404">
        <v>0</v>
      </c>
      <c r="AX13" s="404">
        <v>0</v>
      </c>
      <c r="AY13" s="404">
        <v>2</v>
      </c>
      <c r="AZ13" s="404">
        <v>0</v>
      </c>
      <c r="BA13" s="404">
        <v>0</v>
      </c>
      <c r="BB13" s="404">
        <v>0</v>
      </c>
      <c r="BC13" s="156">
        <v>2022</v>
      </c>
    </row>
    <row r="14" spans="1:70" s="628" customFormat="1" ht="84.75" customHeight="1" x14ac:dyDescent="0.15">
      <c r="A14" s="610">
        <v>2023</v>
      </c>
      <c r="B14" s="642">
        <v>49</v>
      </c>
      <c r="C14" s="642">
        <v>1</v>
      </c>
      <c r="D14" s="642">
        <v>0</v>
      </c>
      <c r="E14" s="642">
        <v>1</v>
      </c>
      <c r="F14" s="642">
        <v>0</v>
      </c>
      <c r="G14" s="642">
        <v>0</v>
      </c>
      <c r="H14" s="642">
        <v>1</v>
      </c>
      <c r="I14" s="642">
        <v>0</v>
      </c>
      <c r="J14" s="642">
        <v>0</v>
      </c>
      <c r="K14" s="642">
        <v>1</v>
      </c>
      <c r="L14" s="642">
        <v>0</v>
      </c>
      <c r="M14" s="642">
        <v>0</v>
      </c>
      <c r="N14" s="642">
        <v>1</v>
      </c>
      <c r="O14" s="642">
        <v>0</v>
      </c>
      <c r="P14" s="642">
        <v>1</v>
      </c>
      <c r="Q14" s="642">
        <v>0</v>
      </c>
      <c r="R14" s="642"/>
      <c r="S14" s="642">
        <v>1</v>
      </c>
      <c r="T14" s="642">
        <v>0</v>
      </c>
      <c r="U14" s="642">
        <v>0</v>
      </c>
      <c r="V14" s="642">
        <v>1</v>
      </c>
      <c r="W14" s="642">
        <v>0</v>
      </c>
      <c r="X14" s="642">
        <v>11</v>
      </c>
      <c r="Y14" s="642">
        <v>0</v>
      </c>
      <c r="Z14" s="642">
        <v>11</v>
      </c>
      <c r="AA14" s="642">
        <v>0</v>
      </c>
      <c r="AB14" s="300">
        <v>2023</v>
      </c>
      <c r="AC14" s="298">
        <v>2023</v>
      </c>
      <c r="AD14" s="642">
        <v>8</v>
      </c>
      <c r="AE14" s="642">
        <v>8</v>
      </c>
      <c r="AF14" s="642">
        <v>8</v>
      </c>
      <c r="AG14" s="642">
        <v>0</v>
      </c>
      <c r="AH14" s="642">
        <v>2</v>
      </c>
      <c r="AI14" s="642">
        <v>0</v>
      </c>
      <c r="AJ14" s="642"/>
      <c r="AK14" s="642"/>
      <c r="AL14" s="642">
        <v>1</v>
      </c>
      <c r="AM14" s="642">
        <v>0</v>
      </c>
      <c r="AN14" s="642">
        <v>0</v>
      </c>
      <c r="AO14" s="642">
        <v>0</v>
      </c>
      <c r="AP14" s="642">
        <v>4</v>
      </c>
      <c r="AQ14" s="642">
        <v>4</v>
      </c>
      <c r="AR14" s="642">
        <v>1</v>
      </c>
      <c r="AS14" s="642">
        <v>1</v>
      </c>
      <c r="AT14" s="642">
        <v>2</v>
      </c>
      <c r="AU14" s="642">
        <v>0</v>
      </c>
      <c r="AV14" s="642">
        <v>0</v>
      </c>
      <c r="AW14" s="642">
        <v>0</v>
      </c>
      <c r="AX14" s="642">
        <v>0</v>
      </c>
      <c r="AY14" s="642">
        <v>2</v>
      </c>
      <c r="AZ14" s="642">
        <v>0</v>
      </c>
      <c r="BA14" s="642">
        <v>0</v>
      </c>
      <c r="BB14" s="642">
        <v>0</v>
      </c>
      <c r="BC14" s="300">
        <v>2023</v>
      </c>
    </row>
    <row r="15" spans="1:70" s="69" customFormat="1" ht="13.5" customHeight="1" x14ac:dyDescent="0.2">
      <c r="A15" s="284" t="s">
        <v>208</v>
      </c>
      <c r="B15" s="405"/>
      <c r="C15" s="405"/>
      <c r="D15" s="405"/>
      <c r="E15" s="405"/>
      <c r="F15" s="405"/>
      <c r="G15" s="406"/>
      <c r="H15" s="407"/>
      <c r="I15" s="407"/>
      <c r="J15" s="408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8"/>
      <c r="V15" s="408"/>
      <c r="W15" s="409"/>
      <c r="X15" s="405"/>
      <c r="Y15" s="405"/>
      <c r="Z15" s="405"/>
      <c r="AA15" s="405"/>
      <c r="AB15" s="302" t="s">
        <v>205</v>
      </c>
      <c r="AC15" s="284" t="s">
        <v>208</v>
      </c>
      <c r="AD15" s="406"/>
      <c r="AE15" s="405"/>
      <c r="AF15" s="405"/>
      <c r="AG15" s="405"/>
      <c r="AH15" s="405"/>
      <c r="AI15" s="405"/>
      <c r="AJ15" s="408"/>
      <c r="AK15" s="405"/>
      <c r="AL15" s="405"/>
      <c r="AM15" s="405"/>
      <c r="AN15" s="405"/>
      <c r="AO15" s="405"/>
      <c r="AP15" s="405"/>
      <c r="AQ15" s="408"/>
      <c r="AR15" s="408"/>
      <c r="AS15" s="409"/>
      <c r="AT15" s="409"/>
      <c r="AU15" s="409"/>
      <c r="AV15" s="409"/>
      <c r="AW15" s="405"/>
      <c r="AX15" s="405"/>
      <c r="AY15" s="405"/>
      <c r="AZ15" s="405"/>
      <c r="BA15" s="405"/>
      <c r="BB15" s="405"/>
      <c r="BC15" s="302" t="s">
        <v>205</v>
      </c>
      <c r="BD15" s="66"/>
      <c r="BE15" s="66"/>
      <c r="BF15" s="66"/>
      <c r="BG15" s="66"/>
      <c r="BH15" s="68"/>
      <c r="BI15" s="67"/>
      <c r="BJ15" s="66"/>
      <c r="BK15" s="66"/>
      <c r="BL15" s="66"/>
      <c r="BM15" s="66"/>
      <c r="BN15" s="66"/>
      <c r="BO15" s="66"/>
      <c r="BP15" s="66"/>
      <c r="BQ15" s="66"/>
      <c r="BR15" s="70"/>
    </row>
    <row r="16" spans="1:70" s="580" customFormat="1" ht="16.5" customHeight="1" x14ac:dyDescent="0.3">
      <c r="A16" s="577" t="s">
        <v>618</v>
      </c>
      <c r="B16" s="578"/>
      <c r="C16" s="578"/>
      <c r="D16" s="578"/>
      <c r="E16" s="578"/>
      <c r="F16" s="579"/>
      <c r="I16" s="578"/>
      <c r="J16" s="578"/>
      <c r="K16" s="578"/>
      <c r="L16" s="578"/>
      <c r="M16" s="578"/>
      <c r="N16" s="578"/>
      <c r="O16" s="578"/>
      <c r="P16" s="578"/>
      <c r="S16" s="577"/>
      <c r="T16" s="578"/>
      <c r="U16" s="578"/>
      <c r="V16" s="578"/>
      <c r="W16" s="578"/>
      <c r="X16" s="581"/>
      <c r="Y16" s="581"/>
      <c r="AA16" s="582"/>
      <c r="AB16" s="578"/>
      <c r="AC16" s="577" t="s">
        <v>619</v>
      </c>
      <c r="AD16" s="578"/>
      <c r="AE16" s="578"/>
      <c r="AF16" s="578"/>
      <c r="AG16" s="578"/>
      <c r="AH16" s="578"/>
      <c r="AI16" s="578"/>
      <c r="AJ16" s="578"/>
      <c r="AL16" s="577"/>
      <c r="AM16" s="577"/>
      <c r="AO16" s="578"/>
      <c r="AP16" s="578"/>
      <c r="AQ16" s="578"/>
      <c r="AR16" s="578"/>
      <c r="AS16" s="578"/>
      <c r="AT16" s="578"/>
      <c r="AU16" s="578"/>
      <c r="AV16" s="578"/>
      <c r="AW16" s="581"/>
      <c r="AX16" s="578"/>
      <c r="AY16" s="578"/>
      <c r="AZ16" s="578"/>
      <c r="BA16" s="578"/>
      <c r="BB16" s="578"/>
      <c r="BC16" s="578"/>
      <c r="BD16" s="581"/>
    </row>
    <row r="17" spans="1:56" s="580" customFormat="1" ht="16.5" customHeight="1" x14ac:dyDescent="0.3">
      <c r="A17" s="577" t="s">
        <v>620</v>
      </c>
      <c r="B17" s="578"/>
      <c r="C17" s="578"/>
      <c r="D17" s="578"/>
      <c r="E17" s="578"/>
      <c r="F17" s="579"/>
      <c r="I17" s="578"/>
      <c r="J17" s="578"/>
      <c r="K17" s="578"/>
      <c r="L17" s="578"/>
      <c r="M17" s="578"/>
      <c r="N17" s="578"/>
      <c r="O17" s="578"/>
      <c r="P17" s="578"/>
      <c r="S17" s="577"/>
      <c r="T17" s="578"/>
      <c r="U17" s="578"/>
      <c r="V17" s="578"/>
      <c r="W17" s="578"/>
      <c r="X17" s="581"/>
      <c r="Y17" s="581"/>
      <c r="AA17" s="582"/>
      <c r="AB17" s="578"/>
      <c r="AC17" s="580" t="s">
        <v>621</v>
      </c>
      <c r="AD17" s="578"/>
      <c r="AE17" s="578"/>
      <c r="AF17" s="578"/>
      <c r="AG17" s="578"/>
      <c r="AH17" s="578"/>
      <c r="AI17" s="578"/>
      <c r="AJ17" s="578"/>
      <c r="AL17" s="577"/>
      <c r="AM17" s="577"/>
      <c r="AO17" s="578"/>
      <c r="AP17" s="578"/>
      <c r="AQ17" s="578"/>
      <c r="AR17" s="578"/>
      <c r="AS17" s="578"/>
      <c r="AT17" s="578"/>
      <c r="AU17" s="578"/>
      <c r="AV17" s="578"/>
      <c r="AW17" s="581"/>
      <c r="AX17" s="578"/>
      <c r="AY17" s="578"/>
      <c r="AZ17" s="578"/>
      <c r="BA17" s="578"/>
      <c r="BB17" s="578"/>
      <c r="BC17" s="578"/>
      <c r="BD17" s="581"/>
    </row>
    <row r="18" spans="1:56" s="580" customFormat="1" ht="16.5" customHeight="1" x14ac:dyDescent="0.3">
      <c r="B18" s="578"/>
      <c r="C18" s="578"/>
      <c r="D18" s="578"/>
      <c r="E18" s="578"/>
      <c r="F18" s="579"/>
      <c r="I18" s="578"/>
      <c r="J18" s="578"/>
      <c r="K18" s="578"/>
      <c r="L18" s="578"/>
      <c r="M18" s="578"/>
      <c r="N18" s="578"/>
      <c r="O18" s="578"/>
      <c r="P18" s="578"/>
      <c r="S18" s="577"/>
      <c r="T18" s="578"/>
      <c r="U18" s="578"/>
      <c r="V18" s="578"/>
      <c r="W18" s="578"/>
      <c r="X18" s="581"/>
      <c r="Y18" s="581"/>
      <c r="AA18" s="582"/>
      <c r="AB18" s="578"/>
      <c r="AC18" s="580" t="s">
        <v>622</v>
      </c>
      <c r="AD18" s="578"/>
      <c r="AE18" s="578"/>
      <c r="AF18" s="578"/>
      <c r="AG18" s="578"/>
      <c r="AH18" s="578"/>
      <c r="AI18" s="578"/>
      <c r="AJ18" s="578"/>
      <c r="AL18" s="577"/>
      <c r="AM18" s="577"/>
      <c r="AO18" s="578"/>
      <c r="AP18" s="578"/>
      <c r="AQ18" s="578"/>
      <c r="AR18" s="578"/>
      <c r="AS18" s="578"/>
      <c r="AT18" s="578"/>
      <c r="AU18" s="578"/>
      <c r="AV18" s="578"/>
      <c r="AW18" s="581"/>
      <c r="AX18" s="578"/>
      <c r="AY18" s="578"/>
      <c r="AZ18" s="578"/>
      <c r="BA18" s="578"/>
      <c r="BB18" s="578"/>
      <c r="BC18" s="578"/>
      <c r="BD18" s="581"/>
    </row>
    <row r="19" spans="1:56" s="580" customFormat="1" ht="16.5" customHeight="1" x14ac:dyDescent="0.3">
      <c r="A19" s="577"/>
      <c r="B19" s="578"/>
      <c r="C19" s="578"/>
      <c r="D19" s="578"/>
      <c r="E19" s="578"/>
      <c r="F19" s="579"/>
      <c r="I19" s="578"/>
      <c r="J19" s="578"/>
      <c r="K19" s="578"/>
      <c r="L19" s="578"/>
      <c r="M19" s="578"/>
      <c r="N19" s="578"/>
      <c r="O19" s="578"/>
      <c r="P19" s="578"/>
      <c r="S19" s="577"/>
      <c r="T19" s="578"/>
      <c r="U19" s="578"/>
      <c r="V19" s="578"/>
      <c r="W19" s="578"/>
      <c r="X19" s="581"/>
      <c r="Y19" s="581"/>
      <c r="AA19" s="582"/>
      <c r="AB19" s="578"/>
      <c r="AD19" s="578"/>
      <c r="AE19" s="578"/>
      <c r="AF19" s="578"/>
      <c r="AG19" s="578"/>
      <c r="AH19" s="578"/>
      <c r="AI19" s="578"/>
      <c r="AJ19" s="578"/>
      <c r="AL19" s="577"/>
      <c r="AM19" s="577"/>
      <c r="AO19" s="578"/>
      <c r="AP19" s="578"/>
      <c r="AQ19" s="578"/>
      <c r="AR19" s="578"/>
      <c r="AS19" s="578"/>
      <c r="AT19" s="578"/>
      <c r="AU19" s="578"/>
      <c r="AV19" s="578"/>
      <c r="AW19" s="581"/>
      <c r="AX19" s="578"/>
      <c r="AY19" s="578"/>
      <c r="AZ19" s="578"/>
      <c r="BA19" s="578"/>
      <c r="BB19" s="578"/>
      <c r="BC19" s="578"/>
      <c r="BD19" s="581"/>
    </row>
  </sheetData>
  <sheetProtection formatCells="0" formatColumns="0" formatRows="0" insertColumns="0" insertRows="0" insertHyperlinks="0" deleteColumns="0" deleteRows="0" sort="0" autoFilter="0" pivotTables="0"/>
  <mergeCells count="45">
    <mergeCell ref="C4:G4"/>
    <mergeCell ref="H4:L4"/>
    <mergeCell ref="N4:Q4"/>
    <mergeCell ref="R4:R5"/>
    <mergeCell ref="S4:S5"/>
    <mergeCell ref="A1:L1"/>
    <mergeCell ref="M1:AB1"/>
    <mergeCell ref="AC1:AM1"/>
    <mergeCell ref="AN1:BC1"/>
    <mergeCell ref="A3:A5"/>
    <mergeCell ref="B3:B5"/>
    <mergeCell ref="C3:M3"/>
    <mergeCell ref="N3:AA3"/>
    <mergeCell ref="AB3:AB5"/>
    <mergeCell ref="AC3:AC5"/>
    <mergeCell ref="AN4:AN5"/>
    <mergeCell ref="AO4:AO5"/>
    <mergeCell ref="AP4:AP5"/>
    <mergeCell ref="AJ4:AJ5"/>
    <mergeCell ref="BB4:BB5"/>
    <mergeCell ref="T4:T5"/>
    <mergeCell ref="AD3:AP3"/>
    <mergeCell ref="AQ3:AW3"/>
    <mergeCell ref="AX3:BB3"/>
    <mergeCell ref="BC3:BC5"/>
    <mergeCell ref="AQ4:AS4"/>
    <mergeCell ref="AH4:AH5"/>
    <mergeCell ref="AI4:AI5"/>
    <mergeCell ref="AK4:AK5"/>
    <mergeCell ref="AL4:AL5"/>
    <mergeCell ref="AM4:AM5"/>
    <mergeCell ref="U4:U5"/>
    <mergeCell ref="V4:V5"/>
    <mergeCell ref="W4:W5"/>
    <mergeCell ref="X4:AA4"/>
    <mergeCell ref="AD4:AD5"/>
    <mergeCell ref="AE4:AG4"/>
    <mergeCell ref="AW4:AW5"/>
    <mergeCell ref="AX4:AX5"/>
    <mergeCell ref="BA4:BA5"/>
    <mergeCell ref="AT4:AT5"/>
    <mergeCell ref="AU4:AU5"/>
    <mergeCell ref="AV4:AV5"/>
    <mergeCell ref="AZ4:AZ5"/>
    <mergeCell ref="AY4:AY5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30" orientation="portrait" r:id="rId1"/>
  <headerFooter alignWithMargins="0"/>
  <colBreaks count="2" manualBreakCount="2">
    <brk id="12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Ruler="0" view="pageBreakPreview" zoomScale="112" zoomScaleNormal="100" zoomScaleSheetLayoutView="112" zoomScalePageLayoutView="112" workbookViewId="0">
      <pane xSplit="1" ySplit="6" topLeftCell="B7" activePane="bottomRight" state="frozenSplit"/>
      <selection pane="topRight"/>
      <selection pane="bottomLeft"/>
      <selection pane="bottomRight" activeCell="X19" sqref="X19"/>
    </sheetView>
  </sheetViews>
  <sheetFormatPr defaultRowHeight="14.25" x14ac:dyDescent="0.3"/>
  <cols>
    <col min="1" max="1" width="15" style="76" customWidth="1"/>
    <col min="2" max="2" width="5.75" style="76" customWidth="1"/>
    <col min="3" max="3" width="8.125" style="101" customWidth="1"/>
    <col min="4" max="4" width="5.625" style="101" customWidth="1"/>
    <col min="5" max="5" width="5.75" style="101" customWidth="1"/>
    <col min="6" max="7" width="4.125" style="76" customWidth="1"/>
    <col min="8" max="8" width="4.25" style="76" customWidth="1"/>
    <col min="9" max="13" width="5.75" style="76" customWidth="1"/>
    <col min="14" max="14" width="9" style="76"/>
    <col min="15" max="15" width="6.125" style="76" customWidth="1"/>
    <col min="16" max="16" width="5" style="76" customWidth="1"/>
    <col min="17" max="17" width="7" style="76" customWidth="1"/>
    <col min="18" max="18" width="5.875" style="76" customWidth="1"/>
    <col min="19" max="19" width="8.375" style="76" customWidth="1"/>
    <col min="20" max="20" width="5.625" style="76" customWidth="1"/>
    <col min="21" max="21" width="16" style="76" customWidth="1"/>
    <col min="22" max="22" width="9" style="76"/>
  </cols>
  <sheetData>
    <row r="1" spans="1:21" s="200" customFormat="1" ht="20.100000000000001" customHeight="1" x14ac:dyDescent="0.15">
      <c r="A1" s="699" t="s">
        <v>67</v>
      </c>
      <c r="B1" s="699"/>
      <c r="C1" s="699"/>
      <c r="D1" s="699"/>
      <c r="E1" s="699"/>
      <c r="F1" s="699"/>
      <c r="G1" s="699"/>
      <c r="H1" s="699"/>
      <c r="I1" s="699"/>
      <c r="J1" s="699"/>
      <c r="K1" s="699" t="s">
        <v>68</v>
      </c>
      <c r="L1" s="699"/>
      <c r="M1" s="699"/>
      <c r="N1" s="699"/>
      <c r="O1" s="699"/>
      <c r="P1" s="699"/>
      <c r="Q1" s="699"/>
      <c r="R1" s="699"/>
      <c r="S1" s="699"/>
      <c r="T1" s="699"/>
      <c r="U1" s="699"/>
    </row>
    <row r="2" spans="1:21" s="85" customFormat="1" ht="20.100000000000001" customHeight="1" x14ac:dyDescent="0.2">
      <c r="A2" s="131" t="s">
        <v>2</v>
      </c>
      <c r="B2" s="171"/>
      <c r="C2" s="171"/>
      <c r="D2" s="171"/>
      <c r="E2" s="171"/>
      <c r="F2" s="171"/>
      <c r="G2" s="171"/>
      <c r="H2" s="171"/>
      <c r="I2" s="172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33" t="s">
        <v>3</v>
      </c>
    </row>
    <row r="3" spans="1:21" s="84" customFormat="1" ht="19.5" customHeight="1" x14ac:dyDescent="0.15">
      <c r="A3" s="124" t="s">
        <v>4</v>
      </c>
      <c r="B3" s="173" t="s">
        <v>5</v>
      </c>
      <c r="C3" s="174" t="s">
        <v>6</v>
      </c>
      <c r="D3" s="174" t="s">
        <v>7</v>
      </c>
      <c r="E3" s="252" t="s">
        <v>8</v>
      </c>
      <c r="F3" s="175"/>
      <c r="G3" s="175"/>
      <c r="H3" s="175"/>
      <c r="I3" s="175"/>
      <c r="J3" s="175"/>
      <c r="K3" s="700" t="s">
        <v>9</v>
      </c>
      <c r="L3" s="700"/>
      <c r="M3" s="700"/>
      <c r="N3" s="700"/>
      <c r="O3" s="700"/>
      <c r="P3" s="700"/>
      <c r="Q3" s="700"/>
      <c r="R3" s="700"/>
      <c r="S3" s="700"/>
      <c r="T3" s="701"/>
      <c r="U3" s="125" t="s">
        <v>69</v>
      </c>
    </row>
    <row r="4" spans="1:21" s="84" customFormat="1" ht="17.25" customHeight="1" x14ac:dyDescent="0.15">
      <c r="A4" s="139"/>
      <c r="B4" s="142"/>
      <c r="C4" s="178" t="s">
        <v>11</v>
      </c>
      <c r="D4" s="179"/>
      <c r="E4" s="253" t="s">
        <v>14</v>
      </c>
      <c r="F4" s="143" t="s">
        <v>15</v>
      </c>
      <c r="G4" s="143" t="s">
        <v>16</v>
      </c>
      <c r="H4" s="143" t="s">
        <v>17</v>
      </c>
      <c r="I4" s="143" t="s">
        <v>18</v>
      </c>
      <c r="J4" s="111" t="s">
        <v>19</v>
      </c>
      <c r="K4" s="143" t="s">
        <v>20</v>
      </c>
      <c r="L4" s="111" t="s">
        <v>21</v>
      </c>
      <c r="M4" s="143" t="s">
        <v>22</v>
      </c>
      <c r="N4" s="243" t="s">
        <v>23</v>
      </c>
      <c r="O4" s="251" t="s">
        <v>24</v>
      </c>
      <c r="P4" s="183" t="s">
        <v>25</v>
      </c>
      <c r="Q4" s="178" t="s">
        <v>26</v>
      </c>
      <c r="R4" s="178" t="s">
        <v>27</v>
      </c>
      <c r="S4" s="245" t="s">
        <v>28</v>
      </c>
      <c r="T4" s="246" t="s">
        <v>70</v>
      </c>
      <c r="U4" s="184"/>
    </row>
    <row r="5" spans="1:21" s="84" customFormat="1" ht="15.75" customHeight="1" x14ac:dyDescent="0.2">
      <c r="A5" s="139"/>
      <c r="B5" s="165"/>
      <c r="C5" s="185" t="s">
        <v>13</v>
      </c>
      <c r="D5" s="179"/>
      <c r="E5" s="210"/>
      <c r="F5" s="186"/>
      <c r="G5" s="186"/>
      <c r="H5" s="186"/>
      <c r="I5" s="186"/>
      <c r="J5" s="186"/>
      <c r="K5" s="187"/>
      <c r="L5" s="187"/>
      <c r="M5" s="187"/>
      <c r="N5" s="187"/>
      <c r="O5" s="178"/>
      <c r="P5" s="178"/>
      <c r="Q5" s="178"/>
      <c r="R5" s="178"/>
      <c r="S5" s="247" t="s">
        <v>48</v>
      </c>
      <c r="T5" s="248"/>
      <c r="U5" s="184"/>
    </row>
    <row r="6" spans="1:21" s="85" customFormat="1" ht="32.25" customHeight="1" x14ac:dyDescent="0.2">
      <c r="A6" s="145" t="s">
        <v>71</v>
      </c>
      <c r="B6" s="177" t="s">
        <v>31</v>
      </c>
      <c r="C6" s="188" t="s">
        <v>72</v>
      </c>
      <c r="D6" s="189" t="s">
        <v>33</v>
      </c>
      <c r="E6" s="254" t="s">
        <v>73</v>
      </c>
      <c r="F6" s="191" t="s">
        <v>74</v>
      </c>
      <c r="G6" s="191" t="s">
        <v>75</v>
      </c>
      <c r="H6" s="191" t="s">
        <v>76</v>
      </c>
      <c r="I6" s="191" t="s">
        <v>77</v>
      </c>
      <c r="J6" s="191" t="s">
        <v>78</v>
      </c>
      <c r="K6" s="191" t="s">
        <v>79</v>
      </c>
      <c r="L6" s="148" t="s">
        <v>80</v>
      </c>
      <c r="M6" s="191" t="s">
        <v>81</v>
      </c>
      <c r="N6" s="191" t="s">
        <v>43</v>
      </c>
      <c r="O6" s="192" t="s">
        <v>44</v>
      </c>
      <c r="P6" s="193" t="s">
        <v>45</v>
      </c>
      <c r="Q6" s="192" t="s">
        <v>46</v>
      </c>
      <c r="R6" s="194" t="s">
        <v>47</v>
      </c>
      <c r="S6" s="249" t="s">
        <v>82</v>
      </c>
      <c r="T6" s="250" t="s">
        <v>49</v>
      </c>
      <c r="U6" s="195" t="s">
        <v>83</v>
      </c>
    </row>
    <row r="7" spans="1:21" s="216" customFormat="1" ht="14.45" customHeight="1" x14ac:dyDescent="0.25">
      <c r="A7" s="197">
        <v>2014</v>
      </c>
      <c r="B7" s="685">
        <v>465</v>
      </c>
      <c r="C7" s="351">
        <v>1</v>
      </c>
      <c r="D7" s="351">
        <v>0</v>
      </c>
      <c r="E7" s="351">
        <v>464</v>
      </c>
      <c r="F7" s="351">
        <v>0</v>
      </c>
      <c r="G7" s="351">
        <v>0</v>
      </c>
      <c r="H7" s="351">
        <v>4</v>
      </c>
      <c r="I7" s="351">
        <v>22</v>
      </c>
      <c r="J7" s="351">
        <v>120</v>
      </c>
      <c r="K7" s="351">
        <v>156</v>
      </c>
      <c r="L7" s="351">
        <v>85</v>
      </c>
      <c r="M7" s="351">
        <v>76</v>
      </c>
      <c r="N7" s="351" t="s">
        <v>50</v>
      </c>
      <c r="O7" s="351">
        <v>0</v>
      </c>
      <c r="P7" s="351">
        <v>1</v>
      </c>
      <c r="Q7" s="351">
        <v>0</v>
      </c>
      <c r="R7" s="351">
        <v>0</v>
      </c>
      <c r="S7" s="351" t="s">
        <v>50</v>
      </c>
      <c r="T7" s="351" t="s">
        <v>50</v>
      </c>
      <c r="U7" s="156">
        <v>2014</v>
      </c>
    </row>
    <row r="8" spans="1:21" s="216" customFormat="1" ht="14.45" customHeight="1" x14ac:dyDescent="0.25">
      <c r="A8" s="197">
        <v>2015</v>
      </c>
      <c r="B8" s="685">
        <v>482</v>
      </c>
      <c r="C8" s="351">
        <v>0</v>
      </c>
      <c r="D8" s="351">
        <v>0</v>
      </c>
      <c r="E8" s="351">
        <v>482</v>
      </c>
      <c r="F8" s="351">
        <v>0</v>
      </c>
      <c r="G8" s="351">
        <v>1</v>
      </c>
      <c r="H8" s="351">
        <v>4</v>
      </c>
      <c r="I8" s="351">
        <v>23</v>
      </c>
      <c r="J8" s="351">
        <v>124</v>
      </c>
      <c r="K8" s="351">
        <v>165</v>
      </c>
      <c r="L8" s="351">
        <v>78</v>
      </c>
      <c r="M8" s="351">
        <v>85</v>
      </c>
      <c r="N8" s="351" t="s">
        <v>50</v>
      </c>
      <c r="O8" s="351">
        <v>0</v>
      </c>
      <c r="P8" s="351">
        <v>2</v>
      </c>
      <c r="Q8" s="351">
        <v>0</v>
      </c>
      <c r="R8" s="351">
        <v>0</v>
      </c>
      <c r="S8" s="351" t="s">
        <v>50</v>
      </c>
      <c r="T8" s="351" t="s">
        <v>50</v>
      </c>
      <c r="U8" s="156">
        <v>2015</v>
      </c>
    </row>
    <row r="9" spans="1:21" s="216" customFormat="1" ht="14.45" customHeight="1" x14ac:dyDescent="0.25">
      <c r="A9" s="197">
        <v>2016</v>
      </c>
      <c r="B9" s="685">
        <v>474</v>
      </c>
      <c r="C9" s="351">
        <v>1</v>
      </c>
      <c r="D9" s="351">
        <v>1</v>
      </c>
      <c r="E9" s="351">
        <v>472</v>
      </c>
      <c r="F9" s="351">
        <v>0</v>
      </c>
      <c r="G9" s="351">
        <v>1</v>
      </c>
      <c r="H9" s="351">
        <v>4</v>
      </c>
      <c r="I9" s="351">
        <v>24</v>
      </c>
      <c r="J9" s="351">
        <v>115</v>
      </c>
      <c r="K9" s="351">
        <v>148</v>
      </c>
      <c r="L9" s="351">
        <v>112</v>
      </c>
      <c r="M9" s="351">
        <v>66</v>
      </c>
      <c r="N9" s="351" t="s">
        <v>50</v>
      </c>
      <c r="O9" s="351">
        <v>0</v>
      </c>
      <c r="P9" s="351">
        <v>2</v>
      </c>
      <c r="Q9" s="351">
        <v>0</v>
      </c>
      <c r="R9" s="351">
        <v>0</v>
      </c>
      <c r="S9" s="351" t="s">
        <v>50</v>
      </c>
      <c r="T9" s="351" t="s">
        <v>50</v>
      </c>
      <c r="U9" s="156">
        <v>2016</v>
      </c>
    </row>
    <row r="10" spans="1:21" s="216" customFormat="1" ht="14.45" customHeight="1" x14ac:dyDescent="0.25">
      <c r="A10" s="197">
        <v>2017</v>
      </c>
      <c r="B10" s="685">
        <v>514</v>
      </c>
      <c r="C10" s="351">
        <v>1</v>
      </c>
      <c r="D10" s="351">
        <v>1</v>
      </c>
      <c r="E10" s="351">
        <v>512</v>
      </c>
      <c r="F10" s="351">
        <v>0</v>
      </c>
      <c r="G10" s="351">
        <v>1</v>
      </c>
      <c r="H10" s="351">
        <v>5</v>
      </c>
      <c r="I10" s="351">
        <v>26</v>
      </c>
      <c r="J10" s="351">
        <v>128</v>
      </c>
      <c r="K10" s="351">
        <v>160</v>
      </c>
      <c r="L10" s="351">
        <v>118</v>
      </c>
      <c r="M10" s="351">
        <v>72</v>
      </c>
      <c r="N10" s="351" t="s">
        <v>50</v>
      </c>
      <c r="O10" s="351">
        <v>0</v>
      </c>
      <c r="P10" s="351">
        <v>2</v>
      </c>
      <c r="Q10" s="351">
        <v>0</v>
      </c>
      <c r="R10" s="351">
        <v>0</v>
      </c>
      <c r="S10" s="351" t="s">
        <v>50</v>
      </c>
      <c r="T10" s="351" t="s">
        <v>50</v>
      </c>
      <c r="U10" s="156">
        <v>2017</v>
      </c>
    </row>
    <row r="11" spans="1:21" s="509" customFormat="1" ht="14.45" customHeight="1" x14ac:dyDescent="0.25">
      <c r="A11" s="197">
        <v>2018</v>
      </c>
      <c r="B11" s="232">
        <v>544</v>
      </c>
      <c r="C11" s="224">
        <v>1</v>
      </c>
      <c r="D11" s="224">
        <v>1</v>
      </c>
      <c r="E11" s="224">
        <v>542</v>
      </c>
      <c r="F11" s="509">
        <v>0</v>
      </c>
      <c r="G11" s="689">
        <v>1</v>
      </c>
      <c r="H11" s="689">
        <v>4</v>
      </c>
      <c r="I11" s="689">
        <v>28</v>
      </c>
      <c r="J11" s="689">
        <v>146</v>
      </c>
      <c r="K11" s="689">
        <v>157</v>
      </c>
      <c r="L11" s="689">
        <v>93</v>
      </c>
      <c r="M11" s="689">
        <v>88</v>
      </c>
      <c r="N11" s="689">
        <v>1</v>
      </c>
      <c r="O11" s="689">
        <v>0</v>
      </c>
      <c r="P11" s="689">
        <v>2</v>
      </c>
      <c r="Q11" s="689">
        <v>0</v>
      </c>
      <c r="R11" s="689">
        <v>0</v>
      </c>
      <c r="S11" s="689">
        <v>22</v>
      </c>
      <c r="T11" s="509">
        <v>0</v>
      </c>
      <c r="U11" s="156">
        <v>2018</v>
      </c>
    </row>
    <row r="12" spans="1:21" s="509" customFormat="1" ht="14.45" customHeight="1" x14ac:dyDescent="0.2">
      <c r="A12" s="197">
        <v>2019</v>
      </c>
      <c r="B12" s="232">
        <v>576</v>
      </c>
      <c r="C12" s="224">
        <v>1</v>
      </c>
      <c r="D12" s="224">
        <v>0</v>
      </c>
      <c r="E12" s="224">
        <v>575</v>
      </c>
      <c r="F12" s="224">
        <v>0</v>
      </c>
      <c r="G12" s="224">
        <v>1</v>
      </c>
      <c r="H12" s="224">
        <v>5</v>
      </c>
      <c r="I12" s="224">
        <v>31</v>
      </c>
      <c r="J12" s="224">
        <v>159</v>
      </c>
      <c r="K12" s="224">
        <v>182</v>
      </c>
      <c r="L12" s="224">
        <v>97</v>
      </c>
      <c r="M12" s="224">
        <v>74</v>
      </c>
      <c r="N12" s="224">
        <v>1</v>
      </c>
      <c r="O12" s="224">
        <v>0</v>
      </c>
      <c r="P12" s="224">
        <v>1</v>
      </c>
      <c r="Q12" s="224">
        <v>0</v>
      </c>
      <c r="R12" s="224">
        <v>0</v>
      </c>
      <c r="S12" s="224">
        <v>24</v>
      </c>
      <c r="T12" s="224">
        <v>0</v>
      </c>
      <c r="U12" s="156">
        <v>2019</v>
      </c>
    </row>
    <row r="13" spans="1:21" s="509" customFormat="1" ht="14.45" customHeight="1" x14ac:dyDescent="0.2">
      <c r="A13" s="197">
        <v>2020</v>
      </c>
      <c r="B13" s="232">
        <v>585</v>
      </c>
      <c r="C13" s="224">
        <v>1</v>
      </c>
      <c r="D13" s="224">
        <v>1</v>
      </c>
      <c r="E13" s="224">
        <v>583</v>
      </c>
      <c r="F13" s="224">
        <v>0</v>
      </c>
      <c r="G13" s="224">
        <v>1</v>
      </c>
      <c r="H13" s="224">
        <v>5</v>
      </c>
      <c r="I13" s="224">
        <v>29</v>
      </c>
      <c r="J13" s="224">
        <v>159</v>
      </c>
      <c r="K13" s="224">
        <v>176</v>
      </c>
      <c r="L13" s="224">
        <v>104</v>
      </c>
      <c r="M13" s="224">
        <v>79</v>
      </c>
      <c r="N13" s="224">
        <v>1</v>
      </c>
      <c r="O13" s="224">
        <v>0</v>
      </c>
      <c r="P13" s="224">
        <v>2</v>
      </c>
      <c r="Q13" s="224">
        <v>0</v>
      </c>
      <c r="R13" s="224">
        <v>0</v>
      </c>
      <c r="S13" s="224">
        <v>27</v>
      </c>
      <c r="T13" s="224">
        <v>0</v>
      </c>
      <c r="U13" s="156">
        <v>2020</v>
      </c>
    </row>
    <row r="14" spans="1:21" s="509" customFormat="1" ht="14.45" customHeight="1" x14ac:dyDescent="0.2">
      <c r="A14" s="197">
        <v>2021</v>
      </c>
      <c r="B14" s="232">
        <v>632</v>
      </c>
      <c r="C14" s="224">
        <v>1</v>
      </c>
      <c r="D14" s="224">
        <v>1</v>
      </c>
      <c r="E14" s="224">
        <v>630</v>
      </c>
      <c r="F14" s="224">
        <v>0</v>
      </c>
      <c r="G14" s="224">
        <v>1</v>
      </c>
      <c r="H14" s="224">
        <v>5</v>
      </c>
      <c r="I14" s="224">
        <v>33</v>
      </c>
      <c r="J14" s="224">
        <v>163</v>
      </c>
      <c r="K14" s="224">
        <v>181</v>
      </c>
      <c r="L14" s="224">
        <v>102</v>
      </c>
      <c r="M14" s="224">
        <v>117</v>
      </c>
      <c r="N14" s="224">
        <v>1</v>
      </c>
      <c r="O14" s="224">
        <v>0</v>
      </c>
      <c r="P14" s="224">
        <v>3</v>
      </c>
      <c r="Q14" s="224">
        <v>1</v>
      </c>
      <c r="R14" s="224">
        <v>0</v>
      </c>
      <c r="S14" s="224">
        <v>23</v>
      </c>
      <c r="T14" s="224">
        <v>0</v>
      </c>
      <c r="U14" s="156">
        <v>2021</v>
      </c>
    </row>
    <row r="15" spans="1:21" s="509" customFormat="1" ht="14.45" customHeight="1" x14ac:dyDescent="0.2">
      <c r="A15" s="197">
        <v>2022</v>
      </c>
      <c r="B15" s="232">
        <v>647</v>
      </c>
      <c r="C15" s="224">
        <v>1</v>
      </c>
      <c r="D15" s="224">
        <v>1</v>
      </c>
      <c r="E15" s="224">
        <v>645</v>
      </c>
      <c r="F15" s="224">
        <v>0</v>
      </c>
      <c r="G15" s="224">
        <v>1</v>
      </c>
      <c r="H15" s="224">
        <v>3</v>
      </c>
      <c r="I15" s="224">
        <v>31</v>
      </c>
      <c r="J15" s="224">
        <v>158</v>
      </c>
      <c r="K15" s="224">
        <v>176</v>
      </c>
      <c r="L15" s="224">
        <v>122</v>
      </c>
      <c r="M15" s="224">
        <v>99</v>
      </c>
      <c r="N15" s="224">
        <v>1</v>
      </c>
      <c r="O15" s="224">
        <v>0</v>
      </c>
      <c r="P15" s="224">
        <v>2</v>
      </c>
      <c r="Q15" s="224">
        <v>0</v>
      </c>
      <c r="R15" s="224">
        <v>0</v>
      </c>
      <c r="S15" s="224">
        <v>52</v>
      </c>
      <c r="T15" s="224">
        <v>0</v>
      </c>
      <c r="U15" s="156">
        <v>2022</v>
      </c>
    </row>
    <row r="16" spans="1:21" s="505" customFormat="1" ht="14.45" customHeight="1" x14ac:dyDescent="0.2">
      <c r="A16" s="574">
        <v>2023</v>
      </c>
      <c r="B16" s="686">
        <v>648</v>
      </c>
      <c r="C16" s="687">
        <v>1</v>
      </c>
      <c r="D16" s="687">
        <v>2</v>
      </c>
      <c r="E16" s="687">
        <v>645</v>
      </c>
      <c r="F16" s="687">
        <v>0</v>
      </c>
      <c r="G16" s="687">
        <v>1</v>
      </c>
      <c r="H16" s="687">
        <v>6</v>
      </c>
      <c r="I16" s="687">
        <v>29</v>
      </c>
      <c r="J16" s="687">
        <v>165</v>
      </c>
      <c r="K16" s="687">
        <v>186</v>
      </c>
      <c r="L16" s="687">
        <v>133</v>
      </c>
      <c r="M16" s="687">
        <v>98</v>
      </c>
      <c r="N16" s="687">
        <v>1</v>
      </c>
      <c r="O16" s="687">
        <v>0</v>
      </c>
      <c r="P16" s="687">
        <v>2</v>
      </c>
      <c r="Q16" s="687">
        <v>0</v>
      </c>
      <c r="R16" s="687">
        <v>0</v>
      </c>
      <c r="S16" s="687">
        <v>24</v>
      </c>
      <c r="T16" s="687">
        <v>0</v>
      </c>
      <c r="U16" s="300">
        <v>2023</v>
      </c>
    </row>
    <row r="17" spans="1:21" s="169" customFormat="1" ht="15" customHeight="1" x14ac:dyDescent="0.25">
      <c r="A17" s="669" t="s">
        <v>84</v>
      </c>
      <c r="B17" s="232">
        <v>13</v>
      </c>
      <c r="C17" s="351">
        <v>0</v>
      </c>
      <c r="D17" s="351">
        <v>0</v>
      </c>
      <c r="E17" s="351">
        <v>13</v>
      </c>
      <c r="F17" s="351">
        <v>0</v>
      </c>
      <c r="G17" s="351">
        <v>0</v>
      </c>
      <c r="H17" s="351">
        <v>0</v>
      </c>
      <c r="I17" s="351">
        <v>0</v>
      </c>
      <c r="J17" s="351">
        <v>3</v>
      </c>
      <c r="K17" s="351">
        <v>4</v>
      </c>
      <c r="L17" s="351">
        <v>1</v>
      </c>
      <c r="M17" s="351">
        <v>0</v>
      </c>
      <c r="N17" s="351">
        <v>0</v>
      </c>
      <c r="O17" s="351">
        <v>0</v>
      </c>
      <c r="P17" s="351">
        <v>0</v>
      </c>
      <c r="Q17" s="351">
        <v>0</v>
      </c>
      <c r="R17" s="351">
        <v>0</v>
      </c>
      <c r="S17" s="351">
        <v>5</v>
      </c>
      <c r="T17" s="351">
        <v>0</v>
      </c>
      <c r="U17" s="669" t="s">
        <v>84</v>
      </c>
    </row>
    <row r="18" spans="1:21" s="169" customFormat="1" ht="14.45" customHeight="1" x14ac:dyDescent="0.25">
      <c r="A18" s="669" t="s">
        <v>85</v>
      </c>
      <c r="B18" s="232">
        <v>13</v>
      </c>
      <c r="C18" s="351">
        <v>0</v>
      </c>
      <c r="D18" s="351">
        <v>0</v>
      </c>
      <c r="E18" s="351">
        <v>13</v>
      </c>
      <c r="F18" s="351">
        <v>0</v>
      </c>
      <c r="G18" s="351">
        <v>0</v>
      </c>
      <c r="H18" s="351">
        <v>0</v>
      </c>
      <c r="I18" s="351">
        <v>0</v>
      </c>
      <c r="J18" s="351">
        <v>3</v>
      </c>
      <c r="K18" s="351">
        <v>6</v>
      </c>
      <c r="L18" s="351">
        <v>3</v>
      </c>
      <c r="M18" s="351">
        <v>0</v>
      </c>
      <c r="N18" s="351">
        <v>0</v>
      </c>
      <c r="O18" s="351">
        <v>0</v>
      </c>
      <c r="P18" s="351">
        <v>0</v>
      </c>
      <c r="Q18" s="351">
        <v>0</v>
      </c>
      <c r="R18" s="351">
        <v>0</v>
      </c>
      <c r="S18" s="351">
        <v>1</v>
      </c>
      <c r="T18" s="351">
        <v>0</v>
      </c>
      <c r="U18" s="669" t="s">
        <v>85</v>
      </c>
    </row>
    <row r="19" spans="1:21" s="169" customFormat="1" ht="14.45" customHeight="1" x14ac:dyDescent="0.25">
      <c r="A19" s="669" t="s">
        <v>86</v>
      </c>
      <c r="B19" s="232">
        <v>36</v>
      </c>
      <c r="C19" s="351">
        <v>1</v>
      </c>
      <c r="D19" s="351">
        <v>2</v>
      </c>
      <c r="E19" s="351">
        <v>33</v>
      </c>
      <c r="F19" s="351">
        <v>0</v>
      </c>
      <c r="G19" s="351">
        <v>1</v>
      </c>
      <c r="H19" s="351">
        <v>1</v>
      </c>
      <c r="I19" s="351">
        <v>1</v>
      </c>
      <c r="J19" s="351">
        <v>9</v>
      </c>
      <c r="K19" s="351">
        <v>9</v>
      </c>
      <c r="L19" s="351">
        <v>5</v>
      </c>
      <c r="M19" s="351">
        <v>4</v>
      </c>
      <c r="N19" s="351">
        <v>0</v>
      </c>
      <c r="O19" s="351">
        <v>0</v>
      </c>
      <c r="P19" s="351">
        <v>0</v>
      </c>
      <c r="Q19" s="351">
        <v>0</v>
      </c>
      <c r="R19" s="351">
        <v>0</v>
      </c>
      <c r="S19" s="351">
        <v>3</v>
      </c>
      <c r="T19" s="351">
        <v>0</v>
      </c>
      <c r="U19" s="669" t="s">
        <v>86</v>
      </c>
    </row>
    <row r="20" spans="1:21" s="169" customFormat="1" ht="14.45" customHeight="1" x14ac:dyDescent="0.25">
      <c r="A20" s="669" t="s">
        <v>87</v>
      </c>
      <c r="B20" s="232">
        <v>24</v>
      </c>
      <c r="C20" s="351">
        <v>0</v>
      </c>
      <c r="D20" s="351">
        <v>0</v>
      </c>
      <c r="E20" s="351">
        <v>24</v>
      </c>
      <c r="F20" s="351">
        <v>0</v>
      </c>
      <c r="G20" s="351">
        <v>0</v>
      </c>
      <c r="H20" s="351">
        <v>0</v>
      </c>
      <c r="I20" s="351">
        <v>1</v>
      </c>
      <c r="J20" s="351">
        <v>7</v>
      </c>
      <c r="K20" s="351">
        <v>8</v>
      </c>
      <c r="L20" s="351">
        <v>6</v>
      </c>
      <c r="M20" s="351">
        <v>2</v>
      </c>
      <c r="N20" s="351">
        <v>0</v>
      </c>
      <c r="O20" s="351">
        <v>0</v>
      </c>
      <c r="P20" s="351">
        <v>0</v>
      </c>
      <c r="Q20" s="351">
        <v>0</v>
      </c>
      <c r="R20" s="351">
        <v>0</v>
      </c>
      <c r="S20" s="351">
        <v>0</v>
      </c>
      <c r="T20" s="351">
        <v>0</v>
      </c>
      <c r="U20" s="669" t="s">
        <v>87</v>
      </c>
    </row>
    <row r="21" spans="1:21" s="169" customFormat="1" ht="14.45" customHeight="1" x14ac:dyDescent="0.25">
      <c r="A21" s="669" t="s">
        <v>88</v>
      </c>
      <c r="B21" s="232">
        <v>23</v>
      </c>
      <c r="C21" s="351">
        <v>0</v>
      </c>
      <c r="D21" s="351">
        <v>0</v>
      </c>
      <c r="E21" s="351">
        <v>23</v>
      </c>
      <c r="F21" s="351">
        <v>0</v>
      </c>
      <c r="G21" s="351">
        <v>0</v>
      </c>
      <c r="H21" s="351">
        <v>0</v>
      </c>
      <c r="I21" s="351">
        <v>1</v>
      </c>
      <c r="J21" s="351">
        <v>6</v>
      </c>
      <c r="K21" s="351">
        <v>5</v>
      </c>
      <c r="L21" s="351">
        <v>6</v>
      </c>
      <c r="M21" s="351">
        <v>5</v>
      </c>
      <c r="N21" s="351">
        <v>0</v>
      </c>
      <c r="O21" s="351">
        <v>0</v>
      </c>
      <c r="P21" s="351">
        <v>0</v>
      </c>
      <c r="Q21" s="351">
        <v>0</v>
      </c>
      <c r="R21" s="351">
        <v>0</v>
      </c>
      <c r="S21" s="351">
        <v>0</v>
      </c>
      <c r="T21" s="351">
        <v>0</v>
      </c>
      <c r="U21" s="669" t="s">
        <v>88</v>
      </c>
    </row>
    <row r="22" spans="1:21" s="169" customFormat="1" ht="14.45" customHeight="1" x14ac:dyDescent="0.25">
      <c r="A22" s="669" t="s">
        <v>89</v>
      </c>
      <c r="B22" s="232">
        <v>21</v>
      </c>
      <c r="C22" s="351">
        <v>0</v>
      </c>
      <c r="D22" s="351">
        <v>0</v>
      </c>
      <c r="E22" s="351">
        <v>21</v>
      </c>
      <c r="F22" s="351">
        <v>0</v>
      </c>
      <c r="G22" s="351">
        <v>0</v>
      </c>
      <c r="H22" s="351">
        <v>0</v>
      </c>
      <c r="I22" s="351">
        <v>1</v>
      </c>
      <c r="J22" s="351">
        <v>4</v>
      </c>
      <c r="K22" s="351">
        <v>4</v>
      </c>
      <c r="L22" s="351">
        <v>8</v>
      </c>
      <c r="M22" s="351">
        <v>4</v>
      </c>
      <c r="N22" s="351">
        <v>0</v>
      </c>
      <c r="O22" s="351">
        <v>0</v>
      </c>
      <c r="P22" s="351">
        <v>0</v>
      </c>
      <c r="Q22" s="351">
        <v>0</v>
      </c>
      <c r="R22" s="351">
        <v>0</v>
      </c>
      <c r="S22" s="351">
        <v>0</v>
      </c>
      <c r="T22" s="351">
        <v>0</v>
      </c>
      <c r="U22" s="669" t="s">
        <v>89</v>
      </c>
    </row>
    <row r="23" spans="1:21" s="169" customFormat="1" ht="14.45" customHeight="1" x14ac:dyDescent="0.25">
      <c r="A23" s="669" t="s">
        <v>90</v>
      </c>
      <c r="B23" s="232">
        <v>16</v>
      </c>
      <c r="C23" s="351">
        <v>0</v>
      </c>
      <c r="D23" s="351">
        <v>0</v>
      </c>
      <c r="E23" s="351">
        <v>16</v>
      </c>
      <c r="F23" s="351">
        <v>0</v>
      </c>
      <c r="G23" s="351">
        <v>0</v>
      </c>
      <c r="H23" s="351">
        <v>0</v>
      </c>
      <c r="I23" s="351">
        <v>1</v>
      </c>
      <c r="J23" s="351">
        <v>5</v>
      </c>
      <c r="K23" s="351">
        <v>4</v>
      </c>
      <c r="L23" s="351">
        <v>3</v>
      </c>
      <c r="M23" s="351">
        <v>3</v>
      </c>
      <c r="N23" s="351">
        <v>0</v>
      </c>
      <c r="O23" s="351">
        <v>0</v>
      </c>
      <c r="P23" s="351">
        <v>0</v>
      </c>
      <c r="Q23" s="351">
        <v>0</v>
      </c>
      <c r="R23" s="351">
        <v>0</v>
      </c>
      <c r="S23" s="351">
        <v>0</v>
      </c>
      <c r="T23" s="351">
        <v>0</v>
      </c>
      <c r="U23" s="669" t="s">
        <v>90</v>
      </c>
    </row>
    <row r="24" spans="1:21" s="169" customFormat="1" ht="14.45" customHeight="1" x14ac:dyDescent="0.25">
      <c r="A24" s="669" t="s">
        <v>91</v>
      </c>
      <c r="B24" s="232">
        <v>13</v>
      </c>
      <c r="C24" s="351">
        <v>0</v>
      </c>
      <c r="D24" s="351">
        <v>0</v>
      </c>
      <c r="E24" s="351">
        <v>13</v>
      </c>
      <c r="F24" s="351">
        <v>0</v>
      </c>
      <c r="G24" s="351">
        <v>0</v>
      </c>
      <c r="H24" s="351">
        <v>0</v>
      </c>
      <c r="I24" s="351">
        <v>1</v>
      </c>
      <c r="J24" s="351">
        <v>3</v>
      </c>
      <c r="K24" s="351">
        <v>6</v>
      </c>
      <c r="L24" s="351">
        <v>1</v>
      </c>
      <c r="M24" s="351">
        <v>2</v>
      </c>
      <c r="N24" s="351">
        <v>0</v>
      </c>
      <c r="O24" s="351">
        <v>0</v>
      </c>
      <c r="P24" s="351">
        <v>0</v>
      </c>
      <c r="Q24" s="351">
        <v>0</v>
      </c>
      <c r="R24" s="351">
        <v>0</v>
      </c>
      <c r="S24" s="351">
        <v>0</v>
      </c>
      <c r="T24" s="351">
        <v>0</v>
      </c>
      <c r="U24" s="669" t="s">
        <v>91</v>
      </c>
    </row>
    <row r="25" spans="1:21" s="169" customFormat="1" ht="14.45" customHeight="1" x14ac:dyDescent="0.25">
      <c r="A25" s="669" t="s">
        <v>92</v>
      </c>
      <c r="B25" s="232">
        <v>20</v>
      </c>
      <c r="C25" s="351">
        <v>0</v>
      </c>
      <c r="D25" s="351">
        <v>0</v>
      </c>
      <c r="E25" s="351">
        <v>20</v>
      </c>
      <c r="F25" s="351">
        <v>0</v>
      </c>
      <c r="G25" s="351">
        <v>0</v>
      </c>
      <c r="H25" s="351">
        <v>0</v>
      </c>
      <c r="I25" s="351">
        <v>1</v>
      </c>
      <c r="J25" s="351">
        <v>6</v>
      </c>
      <c r="K25" s="351">
        <v>5</v>
      </c>
      <c r="L25" s="351">
        <v>7</v>
      </c>
      <c r="M25" s="351">
        <v>1</v>
      </c>
      <c r="N25" s="351">
        <v>0</v>
      </c>
      <c r="O25" s="351">
        <v>0</v>
      </c>
      <c r="P25" s="351">
        <v>0</v>
      </c>
      <c r="Q25" s="351">
        <v>0</v>
      </c>
      <c r="R25" s="351">
        <v>0</v>
      </c>
      <c r="S25" s="351">
        <v>0</v>
      </c>
      <c r="T25" s="351">
        <v>0</v>
      </c>
      <c r="U25" s="669" t="s">
        <v>92</v>
      </c>
    </row>
    <row r="26" spans="1:21" s="169" customFormat="1" ht="14.45" customHeight="1" x14ac:dyDescent="0.25">
      <c r="A26" s="669" t="s">
        <v>93</v>
      </c>
      <c r="B26" s="232">
        <v>28</v>
      </c>
      <c r="C26" s="351">
        <v>0</v>
      </c>
      <c r="D26" s="351">
        <v>0</v>
      </c>
      <c r="E26" s="351">
        <v>28</v>
      </c>
      <c r="F26" s="351">
        <v>0</v>
      </c>
      <c r="G26" s="351">
        <v>0</v>
      </c>
      <c r="H26" s="351">
        <v>1</v>
      </c>
      <c r="I26" s="351">
        <v>1</v>
      </c>
      <c r="J26" s="351">
        <v>6</v>
      </c>
      <c r="K26" s="351">
        <v>8</v>
      </c>
      <c r="L26" s="351">
        <v>6</v>
      </c>
      <c r="M26" s="351">
        <v>6</v>
      </c>
      <c r="N26" s="351">
        <v>0</v>
      </c>
      <c r="O26" s="351">
        <v>0</v>
      </c>
      <c r="P26" s="351">
        <v>0</v>
      </c>
      <c r="Q26" s="351">
        <v>0</v>
      </c>
      <c r="R26" s="351">
        <v>0</v>
      </c>
      <c r="S26" s="351">
        <v>0</v>
      </c>
      <c r="T26" s="351">
        <v>0</v>
      </c>
      <c r="U26" s="669" t="s">
        <v>93</v>
      </c>
    </row>
    <row r="27" spans="1:21" s="169" customFormat="1" ht="14.45" customHeight="1" x14ac:dyDescent="0.25">
      <c r="A27" s="669" t="s">
        <v>94</v>
      </c>
      <c r="B27" s="232">
        <v>28</v>
      </c>
      <c r="C27" s="351">
        <v>0</v>
      </c>
      <c r="D27" s="351">
        <v>0</v>
      </c>
      <c r="E27" s="351">
        <v>28</v>
      </c>
      <c r="F27" s="351">
        <v>0</v>
      </c>
      <c r="G27" s="351">
        <v>0</v>
      </c>
      <c r="H27" s="351">
        <v>0</v>
      </c>
      <c r="I27" s="351">
        <v>1</v>
      </c>
      <c r="J27" s="351">
        <v>6</v>
      </c>
      <c r="K27" s="351">
        <v>7</v>
      </c>
      <c r="L27" s="351">
        <v>5</v>
      </c>
      <c r="M27" s="351">
        <v>9</v>
      </c>
      <c r="N27" s="351">
        <v>0</v>
      </c>
      <c r="O27" s="351">
        <v>0</v>
      </c>
      <c r="P27" s="351">
        <v>0</v>
      </c>
      <c r="Q27" s="351">
        <v>0</v>
      </c>
      <c r="R27" s="351">
        <v>0</v>
      </c>
      <c r="S27" s="351">
        <v>0</v>
      </c>
      <c r="T27" s="351">
        <v>0</v>
      </c>
      <c r="U27" s="669" t="s">
        <v>94</v>
      </c>
    </row>
    <row r="28" spans="1:21" s="169" customFormat="1" ht="14.45" customHeight="1" x14ac:dyDescent="0.25">
      <c r="A28" s="669" t="s">
        <v>95</v>
      </c>
      <c r="B28" s="232">
        <v>17</v>
      </c>
      <c r="C28" s="351">
        <v>0</v>
      </c>
      <c r="D28" s="351">
        <v>0</v>
      </c>
      <c r="E28" s="351">
        <v>17</v>
      </c>
      <c r="F28" s="351">
        <v>0</v>
      </c>
      <c r="G28" s="351">
        <v>0</v>
      </c>
      <c r="H28" s="351">
        <v>0</v>
      </c>
      <c r="I28" s="351">
        <v>1</v>
      </c>
      <c r="J28" s="351">
        <v>3</v>
      </c>
      <c r="K28" s="351">
        <v>6</v>
      </c>
      <c r="L28" s="351">
        <v>4</v>
      </c>
      <c r="M28" s="351">
        <v>3</v>
      </c>
      <c r="N28" s="351">
        <v>0</v>
      </c>
      <c r="O28" s="351">
        <v>0</v>
      </c>
      <c r="P28" s="351">
        <v>0</v>
      </c>
      <c r="Q28" s="351">
        <v>0</v>
      </c>
      <c r="R28" s="351">
        <v>0</v>
      </c>
      <c r="S28" s="351">
        <v>0</v>
      </c>
      <c r="T28" s="351">
        <v>0</v>
      </c>
      <c r="U28" s="669" t="s">
        <v>95</v>
      </c>
    </row>
    <row r="29" spans="1:21" s="169" customFormat="1" ht="14.45" customHeight="1" x14ac:dyDescent="0.25">
      <c r="A29" s="669" t="s">
        <v>96</v>
      </c>
      <c r="B29" s="232">
        <v>22</v>
      </c>
      <c r="C29" s="351">
        <v>0</v>
      </c>
      <c r="D29" s="351">
        <v>0</v>
      </c>
      <c r="E29" s="351">
        <v>22</v>
      </c>
      <c r="F29" s="351">
        <v>0</v>
      </c>
      <c r="G29" s="351">
        <v>0</v>
      </c>
      <c r="H29" s="351">
        <v>0</v>
      </c>
      <c r="I29" s="351">
        <v>1</v>
      </c>
      <c r="J29" s="351">
        <v>5</v>
      </c>
      <c r="K29" s="351">
        <v>8</v>
      </c>
      <c r="L29" s="351">
        <v>2</v>
      </c>
      <c r="M29" s="351">
        <v>5</v>
      </c>
      <c r="N29" s="351">
        <v>0</v>
      </c>
      <c r="O29" s="351">
        <v>0</v>
      </c>
      <c r="P29" s="351">
        <v>0</v>
      </c>
      <c r="Q29" s="351">
        <v>0</v>
      </c>
      <c r="R29" s="351">
        <v>0</v>
      </c>
      <c r="S29" s="351">
        <v>1</v>
      </c>
      <c r="T29" s="351">
        <v>0</v>
      </c>
      <c r="U29" s="669" t="s">
        <v>96</v>
      </c>
    </row>
    <row r="30" spans="1:21" s="169" customFormat="1" ht="14.45" customHeight="1" x14ac:dyDescent="0.25">
      <c r="A30" s="669" t="s">
        <v>97</v>
      </c>
      <c r="B30" s="232">
        <v>27</v>
      </c>
      <c r="C30" s="351">
        <v>0</v>
      </c>
      <c r="D30" s="351">
        <v>0</v>
      </c>
      <c r="E30" s="351">
        <v>27</v>
      </c>
      <c r="F30" s="351">
        <v>0</v>
      </c>
      <c r="G30" s="351">
        <v>0</v>
      </c>
      <c r="H30" s="351">
        <v>0</v>
      </c>
      <c r="I30" s="351">
        <v>1</v>
      </c>
      <c r="J30" s="351">
        <v>5</v>
      </c>
      <c r="K30" s="351">
        <v>9</v>
      </c>
      <c r="L30" s="351">
        <v>3</v>
      </c>
      <c r="M30" s="351">
        <v>1</v>
      </c>
      <c r="N30" s="351">
        <v>0</v>
      </c>
      <c r="O30" s="351">
        <v>0</v>
      </c>
      <c r="P30" s="351">
        <v>2</v>
      </c>
      <c r="Q30" s="351">
        <v>0</v>
      </c>
      <c r="R30" s="351">
        <v>0</v>
      </c>
      <c r="S30" s="351">
        <v>6</v>
      </c>
      <c r="T30" s="351">
        <v>0</v>
      </c>
      <c r="U30" s="669" t="s">
        <v>97</v>
      </c>
    </row>
    <row r="31" spans="1:21" s="169" customFormat="1" ht="14.45" customHeight="1" x14ac:dyDescent="0.25">
      <c r="A31" s="669" t="s">
        <v>98</v>
      </c>
      <c r="B31" s="232">
        <v>22</v>
      </c>
      <c r="C31" s="351">
        <v>0</v>
      </c>
      <c r="D31" s="351">
        <v>0</v>
      </c>
      <c r="E31" s="351">
        <v>22</v>
      </c>
      <c r="F31" s="351">
        <v>0</v>
      </c>
      <c r="G31" s="351">
        <v>0</v>
      </c>
      <c r="H31" s="351">
        <v>0</v>
      </c>
      <c r="I31" s="351">
        <v>1</v>
      </c>
      <c r="J31" s="351">
        <v>6</v>
      </c>
      <c r="K31" s="351">
        <v>6</v>
      </c>
      <c r="L31" s="351">
        <v>3</v>
      </c>
      <c r="M31" s="351">
        <v>5</v>
      </c>
      <c r="N31" s="351">
        <v>0</v>
      </c>
      <c r="O31" s="351">
        <v>0</v>
      </c>
      <c r="P31" s="351">
        <v>0</v>
      </c>
      <c r="Q31" s="351">
        <v>0</v>
      </c>
      <c r="R31" s="351">
        <v>0</v>
      </c>
      <c r="S31" s="351">
        <v>1</v>
      </c>
      <c r="T31" s="351">
        <v>0</v>
      </c>
      <c r="U31" s="669" t="s">
        <v>98</v>
      </c>
    </row>
    <row r="32" spans="1:21" s="169" customFormat="1" ht="14.45" customHeight="1" x14ac:dyDescent="0.25">
      <c r="A32" s="669" t="s">
        <v>99</v>
      </c>
      <c r="B32" s="232">
        <v>18</v>
      </c>
      <c r="C32" s="351">
        <v>0</v>
      </c>
      <c r="D32" s="351">
        <v>0</v>
      </c>
      <c r="E32" s="351">
        <v>18</v>
      </c>
      <c r="F32" s="351">
        <v>0</v>
      </c>
      <c r="G32" s="351">
        <v>0</v>
      </c>
      <c r="H32" s="351">
        <v>1</v>
      </c>
      <c r="I32" s="351">
        <v>1</v>
      </c>
      <c r="J32" s="351">
        <v>6</v>
      </c>
      <c r="K32" s="351">
        <v>5</v>
      </c>
      <c r="L32" s="351">
        <v>2</v>
      </c>
      <c r="M32" s="351">
        <v>3</v>
      </c>
      <c r="N32" s="351">
        <v>0</v>
      </c>
      <c r="O32" s="351">
        <v>0</v>
      </c>
      <c r="P32" s="351">
        <v>0</v>
      </c>
      <c r="Q32" s="351">
        <v>0</v>
      </c>
      <c r="R32" s="351">
        <v>0</v>
      </c>
      <c r="S32" s="351">
        <v>0</v>
      </c>
      <c r="T32" s="351">
        <v>0</v>
      </c>
      <c r="U32" s="669" t="s">
        <v>99</v>
      </c>
    </row>
    <row r="33" spans="1:21" s="169" customFormat="1" ht="14.45" customHeight="1" x14ac:dyDescent="0.25">
      <c r="A33" s="669" t="s">
        <v>100</v>
      </c>
      <c r="B33" s="232">
        <v>12</v>
      </c>
      <c r="C33" s="351">
        <v>0</v>
      </c>
      <c r="D33" s="351">
        <v>0</v>
      </c>
      <c r="E33" s="351">
        <v>12</v>
      </c>
      <c r="F33" s="351">
        <v>0</v>
      </c>
      <c r="G33" s="351">
        <v>0</v>
      </c>
      <c r="H33" s="351">
        <v>0</v>
      </c>
      <c r="I33" s="351">
        <v>1</v>
      </c>
      <c r="J33" s="351">
        <v>4</v>
      </c>
      <c r="K33" s="351">
        <v>4</v>
      </c>
      <c r="L33" s="351">
        <v>1</v>
      </c>
      <c r="M33" s="351">
        <v>2</v>
      </c>
      <c r="N33" s="351">
        <v>0</v>
      </c>
      <c r="O33" s="351">
        <v>0</v>
      </c>
      <c r="P33" s="351">
        <v>0</v>
      </c>
      <c r="Q33" s="351">
        <v>0</v>
      </c>
      <c r="R33" s="351">
        <v>0</v>
      </c>
      <c r="S33" s="351">
        <v>0</v>
      </c>
      <c r="T33" s="351">
        <v>0</v>
      </c>
      <c r="U33" s="669" t="s">
        <v>100</v>
      </c>
    </row>
    <row r="34" spans="1:21" s="169" customFormat="1" ht="14.45" customHeight="1" x14ac:dyDescent="0.25">
      <c r="A34" s="669" t="s">
        <v>101</v>
      </c>
      <c r="B34" s="232">
        <v>19</v>
      </c>
      <c r="C34" s="351">
        <v>0</v>
      </c>
      <c r="D34" s="351">
        <v>0</v>
      </c>
      <c r="E34" s="351">
        <v>19</v>
      </c>
      <c r="F34" s="351">
        <v>0</v>
      </c>
      <c r="G34" s="351">
        <v>0</v>
      </c>
      <c r="H34" s="351">
        <v>0</v>
      </c>
      <c r="I34" s="351">
        <v>1</v>
      </c>
      <c r="J34" s="351">
        <v>4</v>
      </c>
      <c r="K34" s="351">
        <v>3</v>
      </c>
      <c r="L34" s="351">
        <v>6</v>
      </c>
      <c r="M34" s="351">
        <v>5</v>
      </c>
      <c r="N34" s="351">
        <v>0</v>
      </c>
      <c r="O34" s="351">
        <v>0</v>
      </c>
      <c r="P34" s="351">
        <v>0</v>
      </c>
      <c r="Q34" s="351">
        <v>0</v>
      </c>
      <c r="R34" s="351">
        <v>0</v>
      </c>
      <c r="S34" s="351">
        <v>0</v>
      </c>
      <c r="T34" s="351">
        <v>0</v>
      </c>
      <c r="U34" s="669" t="s">
        <v>101</v>
      </c>
    </row>
    <row r="35" spans="1:21" s="169" customFormat="1" ht="14.45" customHeight="1" x14ac:dyDescent="0.25">
      <c r="A35" s="669" t="s">
        <v>102</v>
      </c>
      <c r="B35" s="232">
        <v>20</v>
      </c>
      <c r="C35" s="351">
        <v>0</v>
      </c>
      <c r="D35" s="351">
        <v>0</v>
      </c>
      <c r="E35" s="351">
        <v>20</v>
      </c>
      <c r="F35" s="351">
        <v>0</v>
      </c>
      <c r="G35" s="351">
        <v>0</v>
      </c>
      <c r="H35" s="351">
        <v>0</v>
      </c>
      <c r="I35" s="351">
        <v>1</v>
      </c>
      <c r="J35" s="351">
        <v>7</v>
      </c>
      <c r="K35" s="351">
        <v>4</v>
      </c>
      <c r="L35" s="351">
        <v>8</v>
      </c>
      <c r="M35" s="351">
        <v>0</v>
      </c>
      <c r="N35" s="351">
        <v>0</v>
      </c>
      <c r="O35" s="351">
        <v>0</v>
      </c>
      <c r="P35" s="351">
        <v>0</v>
      </c>
      <c r="Q35" s="351">
        <v>0</v>
      </c>
      <c r="R35" s="351">
        <v>0</v>
      </c>
      <c r="S35" s="351">
        <v>0</v>
      </c>
      <c r="T35" s="351">
        <v>0</v>
      </c>
      <c r="U35" s="669" t="s">
        <v>102</v>
      </c>
    </row>
    <row r="36" spans="1:21" s="169" customFormat="1" ht="14.45" customHeight="1" x14ac:dyDescent="0.25">
      <c r="A36" s="669" t="s">
        <v>103</v>
      </c>
      <c r="B36" s="232">
        <v>13</v>
      </c>
      <c r="C36" s="351">
        <v>0</v>
      </c>
      <c r="D36" s="351">
        <v>0</v>
      </c>
      <c r="E36" s="351">
        <v>13</v>
      </c>
      <c r="F36" s="351">
        <v>0</v>
      </c>
      <c r="G36" s="351">
        <v>0</v>
      </c>
      <c r="H36" s="351">
        <v>0</v>
      </c>
      <c r="I36" s="351">
        <v>1</v>
      </c>
      <c r="J36" s="351">
        <v>3</v>
      </c>
      <c r="K36" s="351">
        <v>3</v>
      </c>
      <c r="L36" s="351">
        <v>2</v>
      </c>
      <c r="M36" s="351">
        <v>3</v>
      </c>
      <c r="N36" s="351">
        <v>0</v>
      </c>
      <c r="O36" s="351">
        <v>0</v>
      </c>
      <c r="P36" s="351">
        <v>0</v>
      </c>
      <c r="Q36" s="351">
        <v>0</v>
      </c>
      <c r="R36" s="351">
        <v>0</v>
      </c>
      <c r="S36" s="351">
        <v>1</v>
      </c>
      <c r="T36" s="351">
        <v>0</v>
      </c>
      <c r="U36" s="669" t="s">
        <v>103</v>
      </c>
    </row>
    <row r="37" spans="1:21" s="84" customFormat="1" ht="14.45" customHeight="1" x14ac:dyDescent="0.25">
      <c r="A37" s="669" t="s">
        <v>104</v>
      </c>
      <c r="B37" s="232">
        <v>20</v>
      </c>
      <c r="C37" s="351">
        <v>0</v>
      </c>
      <c r="D37" s="351">
        <v>0</v>
      </c>
      <c r="E37" s="351">
        <v>20</v>
      </c>
      <c r="F37" s="351">
        <v>0</v>
      </c>
      <c r="G37" s="351">
        <v>0</v>
      </c>
      <c r="H37" s="351">
        <v>1</v>
      </c>
      <c r="I37" s="351">
        <v>1</v>
      </c>
      <c r="J37" s="351">
        <v>6</v>
      </c>
      <c r="K37" s="351">
        <v>4</v>
      </c>
      <c r="L37" s="351">
        <v>6</v>
      </c>
      <c r="M37" s="351">
        <v>1</v>
      </c>
      <c r="N37" s="351">
        <v>0</v>
      </c>
      <c r="O37" s="351">
        <v>0</v>
      </c>
      <c r="P37" s="351">
        <v>0</v>
      </c>
      <c r="Q37" s="351">
        <v>0</v>
      </c>
      <c r="R37" s="351">
        <v>0</v>
      </c>
      <c r="S37" s="351">
        <v>1</v>
      </c>
      <c r="T37" s="351">
        <v>0</v>
      </c>
      <c r="U37" s="669" t="s">
        <v>104</v>
      </c>
    </row>
    <row r="38" spans="1:21" ht="14.45" customHeight="1" x14ac:dyDescent="0.3">
      <c r="A38" s="669" t="s">
        <v>105</v>
      </c>
      <c r="B38" s="232">
        <v>20</v>
      </c>
      <c r="C38" s="351">
        <v>0</v>
      </c>
      <c r="D38" s="351">
        <v>0</v>
      </c>
      <c r="E38" s="351">
        <v>20</v>
      </c>
      <c r="F38" s="351">
        <v>0</v>
      </c>
      <c r="G38" s="351">
        <v>0</v>
      </c>
      <c r="H38" s="351">
        <v>0</v>
      </c>
      <c r="I38" s="351">
        <v>1</v>
      </c>
      <c r="J38" s="351">
        <v>5</v>
      </c>
      <c r="K38" s="351">
        <v>6</v>
      </c>
      <c r="L38" s="351">
        <v>5</v>
      </c>
      <c r="M38" s="351">
        <v>3</v>
      </c>
      <c r="N38" s="351">
        <v>0</v>
      </c>
      <c r="O38" s="351">
        <v>0</v>
      </c>
      <c r="P38" s="351">
        <v>0</v>
      </c>
      <c r="Q38" s="351">
        <v>0</v>
      </c>
      <c r="R38" s="351">
        <v>0</v>
      </c>
      <c r="S38" s="351">
        <v>0</v>
      </c>
      <c r="T38" s="351">
        <v>0</v>
      </c>
      <c r="U38" s="669" t="s">
        <v>105</v>
      </c>
    </row>
    <row r="39" spans="1:21" ht="14.45" customHeight="1" x14ac:dyDescent="0.3">
      <c r="A39" s="669" t="s">
        <v>106</v>
      </c>
      <c r="B39" s="232">
        <v>29</v>
      </c>
      <c r="C39" s="351">
        <v>0</v>
      </c>
      <c r="D39" s="351">
        <v>0</v>
      </c>
      <c r="E39" s="351">
        <v>29</v>
      </c>
      <c r="F39" s="351">
        <v>0</v>
      </c>
      <c r="G39" s="351">
        <v>0</v>
      </c>
      <c r="H39" s="351">
        <v>0</v>
      </c>
      <c r="I39" s="351">
        <v>1</v>
      </c>
      <c r="J39" s="351">
        <v>6</v>
      </c>
      <c r="K39" s="351">
        <v>7</v>
      </c>
      <c r="L39" s="351">
        <v>6</v>
      </c>
      <c r="M39" s="351">
        <v>8</v>
      </c>
      <c r="N39" s="351">
        <v>1</v>
      </c>
      <c r="O39" s="351">
        <v>0</v>
      </c>
      <c r="P39" s="351">
        <v>0</v>
      </c>
      <c r="Q39" s="351">
        <v>0</v>
      </c>
      <c r="R39" s="351">
        <v>0</v>
      </c>
      <c r="S39" s="351">
        <v>0</v>
      </c>
      <c r="T39" s="351">
        <v>0</v>
      </c>
      <c r="U39" s="669" t="s">
        <v>106</v>
      </c>
    </row>
    <row r="40" spans="1:21" ht="14.45" customHeight="1" x14ac:dyDescent="0.3">
      <c r="A40" s="669" t="s">
        <v>107</v>
      </c>
      <c r="B40" s="232">
        <v>23</v>
      </c>
      <c r="C40" s="351">
        <v>0</v>
      </c>
      <c r="D40" s="351">
        <v>0</v>
      </c>
      <c r="E40" s="351">
        <v>23</v>
      </c>
      <c r="F40" s="351">
        <v>0</v>
      </c>
      <c r="G40" s="351">
        <v>0</v>
      </c>
      <c r="H40" s="351">
        <v>0</v>
      </c>
      <c r="I40" s="351">
        <v>0</v>
      </c>
      <c r="J40" s="351">
        <v>6</v>
      </c>
      <c r="K40" s="351">
        <v>7</v>
      </c>
      <c r="L40" s="351">
        <v>3</v>
      </c>
      <c r="M40" s="351">
        <v>7</v>
      </c>
      <c r="N40" s="351">
        <v>0</v>
      </c>
      <c r="O40" s="351">
        <v>0</v>
      </c>
      <c r="P40" s="351">
        <v>0</v>
      </c>
      <c r="Q40" s="351">
        <v>0</v>
      </c>
      <c r="R40" s="351">
        <v>0</v>
      </c>
      <c r="S40" s="351">
        <v>0</v>
      </c>
      <c r="T40" s="351">
        <v>0</v>
      </c>
      <c r="U40" s="669" t="s">
        <v>107</v>
      </c>
    </row>
    <row r="41" spans="1:21" ht="14.45" customHeight="1" x14ac:dyDescent="0.3">
      <c r="A41" s="669" t="s">
        <v>108</v>
      </c>
      <c r="B41" s="232">
        <v>19</v>
      </c>
      <c r="C41" s="351">
        <v>0</v>
      </c>
      <c r="D41" s="351">
        <v>0</v>
      </c>
      <c r="E41" s="351">
        <v>19</v>
      </c>
      <c r="F41" s="351">
        <v>0</v>
      </c>
      <c r="G41" s="351">
        <v>0</v>
      </c>
      <c r="H41" s="351">
        <v>1</v>
      </c>
      <c r="I41" s="351">
        <v>1</v>
      </c>
      <c r="J41" s="351">
        <v>6</v>
      </c>
      <c r="K41" s="351">
        <v>5</v>
      </c>
      <c r="L41" s="351">
        <v>1</v>
      </c>
      <c r="M41" s="351">
        <v>0</v>
      </c>
      <c r="N41" s="351">
        <v>0</v>
      </c>
      <c r="O41" s="351">
        <v>0</v>
      </c>
      <c r="P41" s="351">
        <v>0</v>
      </c>
      <c r="Q41" s="351">
        <v>0</v>
      </c>
      <c r="R41" s="351">
        <v>0</v>
      </c>
      <c r="S41" s="351">
        <v>5</v>
      </c>
      <c r="T41" s="351">
        <v>0</v>
      </c>
      <c r="U41" s="669" t="s">
        <v>108</v>
      </c>
    </row>
    <row r="42" spans="1:21" ht="14.45" customHeight="1" x14ac:dyDescent="0.3">
      <c r="A42" s="669" t="s">
        <v>109</v>
      </c>
      <c r="B42" s="232">
        <v>12</v>
      </c>
      <c r="C42" s="351">
        <v>0</v>
      </c>
      <c r="D42" s="351">
        <v>0</v>
      </c>
      <c r="E42" s="351">
        <v>12</v>
      </c>
      <c r="F42" s="351">
        <v>0</v>
      </c>
      <c r="G42" s="351">
        <v>0</v>
      </c>
      <c r="H42" s="351">
        <v>0</v>
      </c>
      <c r="I42" s="351">
        <v>1</v>
      </c>
      <c r="J42" s="351">
        <v>3</v>
      </c>
      <c r="K42" s="351">
        <v>4</v>
      </c>
      <c r="L42" s="351">
        <v>4</v>
      </c>
      <c r="M42" s="351">
        <v>0</v>
      </c>
      <c r="N42" s="351">
        <v>0</v>
      </c>
      <c r="O42" s="351">
        <v>0</v>
      </c>
      <c r="P42" s="351">
        <v>0</v>
      </c>
      <c r="Q42" s="351">
        <v>0</v>
      </c>
      <c r="R42" s="351">
        <v>0</v>
      </c>
      <c r="S42" s="351">
        <v>0</v>
      </c>
      <c r="T42" s="351">
        <v>0</v>
      </c>
      <c r="U42" s="669" t="s">
        <v>109</v>
      </c>
    </row>
    <row r="43" spans="1:21" ht="14.45" customHeight="1" x14ac:dyDescent="0.3">
      <c r="A43" s="669" t="s">
        <v>110</v>
      </c>
      <c r="B43" s="232">
        <v>19</v>
      </c>
      <c r="C43" s="351">
        <v>0</v>
      </c>
      <c r="D43" s="351">
        <v>0</v>
      </c>
      <c r="E43" s="351">
        <v>19</v>
      </c>
      <c r="F43" s="351">
        <v>0</v>
      </c>
      <c r="G43" s="351">
        <v>0</v>
      </c>
      <c r="H43" s="351">
        <v>0</v>
      </c>
      <c r="I43" s="351">
        <v>1</v>
      </c>
      <c r="J43" s="351">
        <v>4</v>
      </c>
      <c r="K43" s="351">
        <v>4</v>
      </c>
      <c r="L43" s="351">
        <v>5</v>
      </c>
      <c r="M43" s="351">
        <v>5</v>
      </c>
      <c r="N43" s="351">
        <v>0</v>
      </c>
      <c r="O43" s="351">
        <v>0</v>
      </c>
      <c r="P43" s="351">
        <v>0</v>
      </c>
      <c r="Q43" s="351">
        <v>0</v>
      </c>
      <c r="R43" s="351">
        <v>0</v>
      </c>
      <c r="S43" s="351">
        <v>0</v>
      </c>
      <c r="T43" s="351">
        <v>0</v>
      </c>
      <c r="U43" s="669" t="s">
        <v>110</v>
      </c>
    </row>
    <row r="44" spans="1:21" ht="14.45" customHeight="1" x14ac:dyDescent="0.3">
      <c r="A44" s="669" t="s">
        <v>111</v>
      </c>
      <c r="B44" s="232">
        <v>20</v>
      </c>
      <c r="C44" s="351">
        <v>0</v>
      </c>
      <c r="D44" s="351">
        <v>0</v>
      </c>
      <c r="E44" s="351">
        <v>20</v>
      </c>
      <c r="F44" s="351">
        <v>0</v>
      </c>
      <c r="G44" s="351">
        <v>0</v>
      </c>
      <c r="H44" s="351">
        <v>0</v>
      </c>
      <c r="I44" s="351">
        <v>1</v>
      </c>
      <c r="J44" s="351">
        <v>7</v>
      </c>
      <c r="K44" s="351">
        <v>5</v>
      </c>
      <c r="L44" s="351">
        <v>2</v>
      </c>
      <c r="M44" s="351">
        <v>5</v>
      </c>
      <c r="N44" s="351">
        <v>0</v>
      </c>
      <c r="O44" s="351">
        <v>0</v>
      </c>
      <c r="P44" s="351">
        <v>0</v>
      </c>
      <c r="Q44" s="351">
        <v>0</v>
      </c>
      <c r="R44" s="351">
        <v>0</v>
      </c>
      <c r="S44" s="351">
        <v>0</v>
      </c>
      <c r="T44" s="351">
        <v>0</v>
      </c>
      <c r="U44" s="669" t="s">
        <v>111</v>
      </c>
    </row>
    <row r="45" spans="1:21" s="76" customFormat="1" ht="14.45" customHeight="1" x14ac:dyDescent="0.3">
      <c r="A45" s="669" t="s">
        <v>112</v>
      </c>
      <c r="B45" s="232">
        <v>35</v>
      </c>
      <c r="C45" s="351">
        <v>0</v>
      </c>
      <c r="D45" s="351">
        <v>0</v>
      </c>
      <c r="E45" s="351">
        <v>35</v>
      </c>
      <c r="F45" s="351">
        <v>0</v>
      </c>
      <c r="G45" s="351">
        <v>0</v>
      </c>
      <c r="H45" s="351">
        <v>0</v>
      </c>
      <c r="I45" s="351">
        <v>1</v>
      </c>
      <c r="J45" s="351">
        <v>8</v>
      </c>
      <c r="K45" s="351">
        <v>13</v>
      </c>
      <c r="L45" s="351">
        <v>12</v>
      </c>
      <c r="M45" s="351">
        <v>1</v>
      </c>
      <c r="N45" s="351">
        <v>0</v>
      </c>
      <c r="O45" s="351">
        <v>0</v>
      </c>
      <c r="P45" s="351">
        <v>0</v>
      </c>
      <c r="Q45" s="351">
        <v>0</v>
      </c>
      <c r="R45" s="351">
        <v>0</v>
      </c>
      <c r="S45" s="351">
        <v>0</v>
      </c>
      <c r="T45" s="351">
        <v>0</v>
      </c>
      <c r="U45" s="669" t="s">
        <v>112</v>
      </c>
    </row>
    <row r="46" spans="1:21" ht="14.45" customHeight="1" x14ac:dyDescent="0.3">
      <c r="A46" s="669" t="s">
        <v>113</v>
      </c>
      <c r="B46" s="232">
        <v>18</v>
      </c>
      <c r="C46" s="351">
        <v>0</v>
      </c>
      <c r="D46" s="351">
        <v>0</v>
      </c>
      <c r="E46" s="351">
        <v>18</v>
      </c>
      <c r="F46" s="351">
        <v>0</v>
      </c>
      <c r="G46" s="351">
        <v>0</v>
      </c>
      <c r="H46" s="351">
        <v>1</v>
      </c>
      <c r="I46" s="351">
        <v>1</v>
      </c>
      <c r="J46" s="351">
        <v>5</v>
      </c>
      <c r="K46" s="351">
        <v>7</v>
      </c>
      <c r="L46" s="351">
        <v>1</v>
      </c>
      <c r="M46" s="351">
        <v>3</v>
      </c>
      <c r="N46" s="351">
        <v>0</v>
      </c>
      <c r="O46" s="351">
        <v>0</v>
      </c>
      <c r="P46" s="351">
        <v>0</v>
      </c>
      <c r="Q46" s="351">
        <v>0</v>
      </c>
      <c r="R46" s="351">
        <v>0</v>
      </c>
      <c r="S46" s="351">
        <v>0</v>
      </c>
      <c r="T46" s="351">
        <v>0</v>
      </c>
      <c r="U46" s="669" t="s">
        <v>113</v>
      </c>
    </row>
    <row r="47" spans="1:21" ht="14.45" customHeight="1" x14ac:dyDescent="0.3">
      <c r="A47" s="669" t="s">
        <v>114</v>
      </c>
      <c r="B47" s="232">
        <v>16</v>
      </c>
      <c r="C47" s="351">
        <v>0</v>
      </c>
      <c r="D47" s="351">
        <v>0</v>
      </c>
      <c r="E47" s="351">
        <v>16</v>
      </c>
      <c r="F47" s="351">
        <v>0</v>
      </c>
      <c r="G47" s="351">
        <v>0</v>
      </c>
      <c r="H47" s="351">
        <v>0</v>
      </c>
      <c r="I47" s="351">
        <v>1</v>
      </c>
      <c r="J47" s="351">
        <v>5</v>
      </c>
      <c r="K47" s="351">
        <v>7</v>
      </c>
      <c r="L47" s="351">
        <v>2</v>
      </c>
      <c r="M47" s="351">
        <v>1</v>
      </c>
      <c r="N47" s="351">
        <v>0</v>
      </c>
      <c r="O47" s="351">
        <v>0</v>
      </c>
      <c r="P47" s="351">
        <v>0</v>
      </c>
      <c r="Q47" s="351">
        <v>0</v>
      </c>
      <c r="R47" s="351">
        <v>0</v>
      </c>
      <c r="S47" s="351">
        <v>0</v>
      </c>
      <c r="T47" s="351">
        <v>0</v>
      </c>
      <c r="U47" s="669" t="s">
        <v>114</v>
      </c>
    </row>
    <row r="48" spans="1:21" ht="17.25" x14ac:dyDescent="0.3">
      <c r="A48" s="670" t="s">
        <v>115</v>
      </c>
      <c r="B48" s="564">
        <v>12</v>
      </c>
      <c r="C48" s="351">
        <v>0</v>
      </c>
      <c r="D48" s="351">
        <v>0</v>
      </c>
      <c r="E48" s="688">
        <v>12</v>
      </c>
      <c r="F48" s="351">
        <v>0</v>
      </c>
      <c r="G48" s="351">
        <v>0</v>
      </c>
      <c r="H48" s="351">
        <v>0</v>
      </c>
      <c r="I48" s="688">
        <v>1</v>
      </c>
      <c r="J48" s="688">
        <v>3</v>
      </c>
      <c r="K48" s="688">
        <v>3</v>
      </c>
      <c r="L48" s="688">
        <v>4</v>
      </c>
      <c r="M48" s="688">
        <v>1</v>
      </c>
      <c r="N48" s="351">
        <v>0</v>
      </c>
      <c r="O48" s="351">
        <v>0</v>
      </c>
      <c r="P48" s="351">
        <v>0</v>
      </c>
      <c r="Q48" s="351">
        <v>0</v>
      </c>
      <c r="R48" s="351">
        <v>0</v>
      </c>
      <c r="S48" s="688">
        <v>0</v>
      </c>
      <c r="T48" s="351">
        <v>0</v>
      </c>
      <c r="U48" s="670" t="s">
        <v>115</v>
      </c>
    </row>
    <row r="49" spans="1:21" s="76" customFormat="1" ht="17.25" x14ac:dyDescent="0.3">
      <c r="A49" s="165" t="s">
        <v>64</v>
      </c>
      <c r="B49" s="596"/>
      <c r="C49" s="196"/>
      <c r="D49" s="196"/>
      <c r="E49" s="5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70" t="s">
        <v>65</v>
      </c>
    </row>
    <row r="50" spans="1:21" ht="17.25" x14ac:dyDescent="0.3">
      <c r="A50" s="85" t="s">
        <v>116</v>
      </c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</row>
    <row r="53" spans="1:21" ht="17.25" x14ac:dyDescent="0.3">
      <c r="C53" s="76"/>
      <c r="D53" s="76"/>
      <c r="E53" s="76"/>
    </row>
    <row r="54" spans="1:21" ht="17.25" x14ac:dyDescent="0.3">
      <c r="C54" s="76"/>
      <c r="D54" s="76"/>
      <c r="E54" s="76"/>
    </row>
    <row r="55" spans="1:21" ht="17.25" x14ac:dyDescent="0.3">
      <c r="C55" s="76"/>
      <c r="D55" s="76"/>
      <c r="E55" s="76"/>
    </row>
    <row r="56" spans="1:21" ht="17.25" x14ac:dyDescent="0.3">
      <c r="C56" s="76"/>
      <c r="D56" s="76"/>
      <c r="E56" s="76"/>
    </row>
    <row r="57" spans="1:21" ht="17.25" x14ac:dyDescent="0.3">
      <c r="C57" s="76"/>
      <c r="D57" s="76"/>
      <c r="E57" s="76"/>
    </row>
    <row r="58" spans="1:21" ht="17.25" x14ac:dyDescent="0.3">
      <c r="C58" s="76"/>
      <c r="D58" s="76"/>
      <c r="E58" s="76"/>
    </row>
  </sheetData>
  <sheetProtection formatCells="0" formatColumns="0" formatRows="0" insertColumns="0" insertRows="0" insertHyperlinks="0" deleteColumns="0" deleteRows="0" sort="0" autoFilter="0" pivotTables="0"/>
  <mergeCells count="3">
    <mergeCell ref="A1:J1"/>
    <mergeCell ref="K1:U1"/>
    <mergeCell ref="K3:T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79" orientation="portrait" r:id="rId1"/>
  <headerFooter alignWithMargins="0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Ruler="0" view="pageBreakPreview" zoomScaleNormal="100" zoomScaleSheetLayoutView="100" workbookViewId="0">
      <pane ySplit="7" topLeftCell="A8" activePane="bottomLeft" state="frozenSplit"/>
      <selection pane="bottomLeft" activeCell="N16" sqref="N16"/>
    </sheetView>
  </sheetViews>
  <sheetFormatPr defaultRowHeight="14.25" x14ac:dyDescent="0.3"/>
  <cols>
    <col min="1" max="1" width="8.625" style="76" customWidth="1"/>
    <col min="2" max="2" width="9.875" style="76" customWidth="1"/>
    <col min="3" max="3" width="10.75" style="76" customWidth="1"/>
    <col min="4" max="6" width="9.625" style="76" customWidth="1"/>
    <col min="7" max="9" width="8.75" style="76" customWidth="1"/>
    <col min="10" max="10" width="11.25" style="76" customWidth="1"/>
    <col min="11" max="11" width="9.25" style="76" customWidth="1"/>
    <col min="12" max="12" width="9.875" style="76" customWidth="1"/>
    <col min="13" max="13" width="9" style="76"/>
  </cols>
  <sheetData>
    <row r="1" spans="1:12" s="200" customFormat="1" ht="20.100000000000001" customHeight="1" x14ac:dyDescent="0.15">
      <c r="A1" s="198" t="s">
        <v>623</v>
      </c>
      <c r="B1" s="198"/>
      <c r="C1" s="198"/>
      <c r="D1" s="198"/>
      <c r="E1" s="198"/>
      <c r="F1" s="198"/>
      <c r="G1" s="699" t="s">
        <v>624</v>
      </c>
      <c r="H1" s="699"/>
      <c r="I1" s="699"/>
      <c r="J1" s="699"/>
      <c r="K1" s="699"/>
      <c r="L1" s="833"/>
    </row>
    <row r="2" spans="1:12" s="119" customFormat="1" ht="20.100000000000001" customHeight="1" x14ac:dyDescent="0.25">
      <c r="A2" s="201" t="s">
        <v>331</v>
      </c>
      <c r="B2" s="201"/>
      <c r="C2" s="201"/>
      <c r="D2" s="201"/>
      <c r="E2" s="201"/>
      <c r="F2" s="201"/>
      <c r="G2" s="557"/>
      <c r="H2" s="557"/>
      <c r="I2" s="557"/>
      <c r="J2" s="275"/>
      <c r="K2" s="275"/>
      <c r="L2" s="657" t="s">
        <v>332</v>
      </c>
    </row>
    <row r="3" spans="1:12" s="418" customFormat="1" ht="18" customHeight="1" x14ac:dyDescent="0.15">
      <c r="A3" s="588"/>
      <c r="B3" s="311" t="s">
        <v>625</v>
      </c>
      <c r="C3" s="328"/>
      <c r="D3" s="328"/>
      <c r="E3" s="328"/>
      <c r="F3" s="328"/>
      <c r="G3" s="328" t="s">
        <v>626</v>
      </c>
      <c r="H3" s="328"/>
      <c r="I3" s="328"/>
      <c r="J3" s="328"/>
      <c r="K3" s="413"/>
      <c r="L3" s="362"/>
    </row>
    <row r="4" spans="1:12" s="418" customFormat="1" ht="20.25" customHeight="1" x14ac:dyDescent="0.15">
      <c r="A4" s="108" t="s">
        <v>281</v>
      </c>
      <c r="B4" s="282" t="s">
        <v>627</v>
      </c>
      <c r="C4" s="331" t="s">
        <v>628</v>
      </c>
      <c r="D4" s="785" t="s">
        <v>629</v>
      </c>
      <c r="E4" s="834"/>
      <c r="F4" s="834"/>
      <c r="G4" s="834" t="s">
        <v>630</v>
      </c>
      <c r="H4" s="834"/>
      <c r="I4" s="834"/>
      <c r="J4" s="834"/>
      <c r="K4" s="835"/>
      <c r="L4" s="658"/>
    </row>
    <row r="5" spans="1:12" s="418" customFormat="1" ht="20.25" customHeight="1" x14ac:dyDescent="0.15">
      <c r="A5" s="378"/>
      <c r="B5" s="348" t="s">
        <v>451</v>
      </c>
      <c r="C5" s="348" t="s">
        <v>451</v>
      </c>
      <c r="D5" s="559"/>
      <c r="E5" s="836" t="s">
        <v>631</v>
      </c>
      <c r="F5" s="834"/>
      <c r="G5" s="835"/>
      <c r="H5" s="210" t="s">
        <v>474</v>
      </c>
      <c r="I5" s="837" t="s">
        <v>632</v>
      </c>
      <c r="J5" s="838"/>
      <c r="K5" s="839"/>
      <c r="L5" s="352" t="s">
        <v>184</v>
      </c>
    </row>
    <row r="6" spans="1:12" s="418" customFormat="1" ht="18" customHeight="1" x14ac:dyDescent="0.15">
      <c r="A6" s="510" t="s">
        <v>633</v>
      </c>
      <c r="B6" s="348" t="s">
        <v>634</v>
      </c>
      <c r="C6" s="348" t="s">
        <v>635</v>
      </c>
      <c r="D6" s="361"/>
      <c r="E6" s="113" t="s">
        <v>636</v>
      </c>
      <c r="F6" s="181" t="s">
        <v>637</v>
      </c>
      <c r="G6" s="684" t="s">
        <v>550</v>
      </c>
      <c r="H6" s="111" t="s">
        <v>487</v>
      </c>
      <c r="I6" s="125" t="s">
        <v>638</v>
      </c>
      <c r="J6" s="143" t="s">
        <v>639</v>
      </c>
      <c r="K6" s="135" t="s">
        <v>550</v>
      </c>
      <c r="L6" s="352"/>
    </row>
    <row r="7" spans="1:12" s="418" customFormat="1" ht="23.25" customHeight="1" x14ac:dyDescent="0.15">
      <c r="A7" s="380"/>
      <c r="B7" s="312" t="s">
        <v>640</v>
      </c>
      <c r="C7" s="312" t="s">
        <v>641</v>
      </c>
      <c r="D7" s="294"/>
      <c r="E7" s="122" t="s">
        <v>642</v>
      </c>
      <c r="F7" s="122" t="s">
        <v>643</v>
      </c>
      <c r="G7" s="381" t="s">
        <v>49</v>
      </c>
      <c r="H7" s="381" t="s">
        <v>493</v>
      </c>
      <c r="I7" s="122" t="s">
        <v>644</v>
      </c>
      <c r="J7" s="122" t="s">
        <v>645</v>
      </c>
      <c r="K7" s="381" t="s">
        <v>49</v>
      </c>
      <c r="L7" s="656"/>
    </row>
    <row r="8" spans="1:12" s="278" customFormat="1" ht="43.5" customHeight="1" x14ac:dyDescent="0.15">
      <c r="A8" s="561">
        <v>2014</v>
      </c>
      <c r="B8" s="155">
        <v>10087</v>
      </c>
      <c r="C8" s="155">
        <v>6925</v>
      </c>
      <c r="D8" s="155">
        <v>7151</v>
      </c>
      <c r="E8" s="155">
        <v>4230</v>
      </c>
      <c r="F8" s="155">
        <v>1047</v>
      </c>
      <c r="G8" s="155" t="s">
        <v>50</v>
      </c>
      <c r="H8" s="155"/>
      <c r="I8" s="155"/>
      <c r="J8" s="155" t="s">
        <v>50</v>
      </c>
      <c r="K8" s="155">
        <v>817</v>
      </c>
      <c r="L8" s="659">
        <v>2014</v>
      </c>
    </row>
    <row r="9" spans="1:12" s="278" customFormat="1" ht="43.5" customHeight="1" x14ac:dyDescent="0.15">
      <c r="A9" s="561">
        <v>2015</v>
      </c>
      <c r="B9" s="155">
        <v>10900</v>
      </c>
      <c r="C9" s="155">
        <v>7233</v>
      </c>
      <c r="D9" s="155" t="s">
        <v>50</v>
      </c>
      <c r="E9" s="155" t="s">
        <v>50</v>
      </c>
      <c r="F9" s="155" t="s">
        <v>50</v>
      </c>
      <c r="G9" s="155" t="s">
        <v>50</v>
      </c>
      <c r="H9" s="155" t="s">
        <v>50</v>
      </c>
      <c r="I9" s="155" t="s">
        <v>50</v>
      </c>
      <c r="J9" s="155" t="s">
        <v>50</v>
      </c>
      <c r="K9" s="155" t="s">
        <v>50</v>
      </c>
      <c r="L9" s="659">
        <v>2015</v>
      </c>
    </row>
    <row r="10" spans="1:12" s="278" customFormat="1" ht="43.5" customHeight="1" x14ac:dyDescent="0.15">
      <c r="A10" s="561">
        <v>2016</v>
      </c>
      <c r="B10" s="155">
        <v>11878</v>
      </c>
      <c r="C10" s="155">
        <v>7470</v>
      </c>
      <c r="D10" s="155" t="s">
        <v>50</v>
      </c>
      <c r="E10" s="155" t="s">
        <v>50</v>
      </c>
      <c r="F10" s="155" t="s">
        <v>50</v>
      </c>
      <c r="G10" s="155" t="s">
        <v>50</v>
      </c>
      <c r="H10" s="155" t="s">
        <v>50</v>
      </c>
      <c r="I10" s="155" t="s">
        <v>50</v>
      </c>
      <c r="J10" s="155" t="s">
        <v>50</v>
      </c>
      <c r="K10" s="155" t="s">
        <v>50</v>
      </c>
      <c r="L10" s="659">
        <v>2016</v>
      </c>
    </row>
    <row r="11" spans="1:12" s="278" customFormat="1" ht="43.5" customHeight="1" x14ac:dyDescent="0.15">
      <c r="A11" s="561">
        <v>2017</v>
      </c>
      <c r="B11" s="155">
        <v>12066</v>
      </c>
      <c r="C11" s="155">
        <v>7747</v>
      </c>
      <c r="D11" s="155" t="s">
        <v>50</v>
      </c>
      <c r="E11" s="155" t="s">
        <v>50</v>
      </c>
      <c r="F11" s="155" t="s">
        <v>50</v>
      </c>
      <c r="G11" s="155" t="s">
        <v>50</v>
      </c>
      <c r="H11" s="155" t="s">
        <v>50</v>
      </c>
      <c r="I11" s="155" t="s">
        <v>50</v>
      </c>
      <c r="J11" s="155" t="s">
        <v>50</v>
      </c>
      <c r="K11" s="155" t="s">
        <v>50</v>
      </c>
      <c r="L11" s="659">
        <v>2017</v>
      </c>
    </row>
    <row r="12" spans="1:12" s="278" customFormat="1" ht="43.5" customHeight="1" x14ac:dyDescent="0.15">
      <c r="A12" s="561">
        <v>2018</v>
      </c>
      <c r="B12" s="155">
        <v>13003</v>
      </c>
      <c r="C12" s="155">
        <v>8267</v>
      </c>
      <c r="D12" s="155" t="s">
        <v>50</v>
      </c>
      <c r="E12" s="155" t="s">
        <v>50</v>
      </c>
      <c r="F12" s="155" t="s">
        <v>50</v>
      </c>
      <c r="G12" s="155" t="s">
        <v>50</v>
      </c>
      <c r="H12" s="155" t="s">
        <v>50</v>
      </c>
      <c r="I12" s="155" t="s">
        <v>50</v>
      </c>
      <c r="J12" s="155" t="s">
        <v>50</v>
      </c>
      <c r="K12" s="155" t="s">
        <v>50</v>
      </c>
      <c r="L12" s="659">
        <v>2018</v>
      </c>
    </row>
    <row r="13" spans="1:12" s="278" customFormat="1" ht="43.5" customHeight="1" x14ac:dyDescent="0.15">
      <c r="A13" s="561">
        <v>2019</v>
      </c>
      <c r="B13" s="155">
        <v>13338</v>
      </c>
      <c r="C13" s="155">
        <v>8734</v>
      </c>
      <c r="D13" s="155" t="s">
        <v>50</v>
      </c>
      <c r="E13" s="155" t="s">
        <v>50</v>
      </c>
      <c r="F13" s="155" t="s">
        <v>50</v>
      </c>
      <c r="G13" s="155" t="s">
        <v>50</v>
      </c>
      <c r="H13" s="155" t="s">
        <v>50</v>
      </c>
      <c r="I13" s="155" t="s">
        <v>50</v>
      </c>
      <c r="J13" s="155" t="s">
        <v>50</v>
      </c>
      <c r="K13" s="155" t="s">
        <v>50</v>
      </c>
      <c r="L13" s="659">
        <v>2019</v>
      </c>
    </row>
    <row r="14" spans="1:12" s="278" customFormat="1" ht="43.5" customHeight="1" x14ac:dyDescent="0.15">
      <c r="A14" s="561">
        <v>2020</v>
      </c>
      <c r="B14" s="155">
        <v>13729</v>
      </c>
      <c r="C14" s="155">
        <v>8470</v>
      </c>
      <c r="D14" s="155" t="s">
        <v>50</v>
      </c>
      <c r="E14" s="155" t="s">
        <v>50</v>
      </c>
      <c r="F14" s="155" t="s">
        <v>50</v>
      </c>
      <c r="G14" s="155" t="s">
        <v>50</v>
      </c>
      <c r="H14" s="155" t="s">
        <v>50</v>
      </c>
      <c r="I14" s="155" t="s">
        <v>50</v>
      </c>
      <c r="J14" s="155" t="s">
        <v>50</v>
      </c>
      <c r="K14" s="155" t="s">
        <v>50</v>
      </c>
      <c r="L14" s="659">
        <v>2020</v>
      </c>
    </row>
    <row r="15" spans="1:12" s="278" customFormat="1" ht="43.5" customHeight="1" x14ac:dyDescent="0.15">
      <c r="A15" s="561">
        <v>2021</v>
      </c>
      <c r="B15" s="155">
        <v>17278</v>
      </c>
      <c r="C15" s="155">
        <v>9546</v>
      </c>
      <c r="D15" s="155" t="s">
        <v>50</v>
      </c>
      <c r="E15" s="155" t="s">
        <v>50</v>
      </c>
      <c r="F15" s="155" t="s">
        <v>50</v>
      </c>
      <c r="G15" s="155" t="s">
        <v>50</v>
      </c>
      <c r="H15" s="155" t="s">
        <v>50</v>
      </c>
      <c r="I15" s="155" t="s">
        <v>50</v>
      </c>
      <c r="J15" s="155" t="s">
        <v>50</v>
      </c>
      <c r="K15" s="155" t="s">
        <v>50</v>
      </c>
      <c r="L15" s="659">
        <v>2021</v>
      </c>
    </row>
    <row r="16" spans="1:12" s="278" customFormat="1" ht="43.5" customHeight="1" x14ac:dyDescent="0.15">
      <c r="A16" s="561">
        <v>2022</v>
      </c>
      <c r="B16" s="155">
        <v>19410</v>
      </c>
      <c r="C16" s="155">
        <v>10551</v>
      </c>
      <c r="D16" s="155" t="s">
        <v>50</v>
      </c>
      <c r="E16" s="155" t="s">
        <v>50</v>
      </c>
      <c r="F16" s="155" t="s">
        <v>50</v>
      </c>
      <c r="G16" s="155" t="s">
        <v>50</v>
      </c>
      <c r="H16" s="155" t="s">
        <v>50</v>
      </c>
      <c r="I16" s="155" t="s">
        <v>50</v>
      </c>
      <c r="J16" s="155" t="s">
        <v>50</v>
      </c>
      <c r="K16" s="155" t="s">
        <v>50</v>
      </c>
      <c r="L16" s="659">
        <v>2022</v>
      </c>
    </row>
    <row r="17" spans="1:12" s="628" customFormat="1" ht="43.5" customHeight="1" x14ac:dyDescent="0.15">
      <c r="A17" s="644">
        <v>2023</v>
      </c>
      <c r="B17" s="299">
        <v>18085</v>
      </c>
      <c r="C17" s="299">
        <v>10724</v>
      </c>
      <c r="D17" s="299">
        <v>21116</v>
      </c>
      <c r="E17" s="299">
        <v>3917</v>
      </c>
      <c r="F17" s="299">
        <v>2407</v>
      </c>
      <c r="G17" s="299">
        <v>11897</v>
      </c>
      <c r="H17" s="299">
        <v>842</v>
      </c>
      <c r="I17" s="299">
        <v>1347</v>
      </c>
      <c r="J17" s="299">
        <v>112</v>
      </c>
      <c r="K17" s="299">
        <v>594</v>
      </c>
      <c r="L17" s="660">
        <v>2023</v>
      </c>
    </row>
    <row r="18" spans="1:12" s="278" customFormat="1" ht="14.1" customHeight="1" x14ac:dyDescent="0.15">
      <c r="A18" s="284" t="s">
        <v>208</v>
      </c>
      <c r="B18" s="302"/>
      <c r="D18" s="302"/>
      <c r="E18" s="302"/>
      <c r="F18" s="296"/>
      <c r="G18" s="296"/>
      <c r="H18" s="296"/>
      <c r="I18" s="296"/>
      <c r="J18" s="302"/>
      <c r="K18" s="302"/>
      <c r="L18" s="302" t="s">
        <v>205</v>
      </c>
    </row>
    <row r="19" spans="1:12" ht="12.75" customHeight="1" x14ac:dyDescent="0.3">
      <c r="A19" s="589" t="s">
        <v>646</v>
      </c>
    </row>
    <row r="20" spans="1:12" s="83" customFormat="1" ht="12" customHeight="1" x14ac:dyDescent="0.2">
      <c r="A20" s="590"/>
      <c r="B20" s="500"/>
      <c r="C20" s="591"/>
      <c r="D20" s="500"/>
      <c r="E20" s="500"/>
      <c r="F20" s="500"/>
      <c r="G20" s="500"/>
      <c r="H20" s="500"/>
      <c r="I20" s="500"/>
      <c r="J20" s="500"/>
      <c r="K20" s="500"/>
      <c r="L20" s="500"/>
    </row>
    <row r="21" spans="1:12" s="115" customFormat="1" ht="12" customHeight="1" x14ac:dyDescent="0.15">
      <c r="B21" s="528"/>
      <c r="C21" s="592"/>
      <c r="D21" s="528"/>
      <c r="E21" s="528"/>
      <c r="F21" s="528"/>
      <c r="G21" s="528"/>
      <c r="H21" s="528"/>
      <c r="I21" s="528"/>
      <c r="J21" s="528"/>
      <c r="K21" s="528"/>
      <c r="L21" s="528"/>
    </row>
  </sheetData>
  <sheetProtection formatCells="0" formatColumns="0" formatRows="0" insertColumns="0" insertRows="0" insertHyperlinks="0" deleteColumns="0" deleteRows="0" sort="0" autoFilter="0" pivotTables="0"/>
  <mergeCells count="5">
    <mergeCell ref="G1:L1"/>
    <mergeCell ref="D4:F4"/>
    <mergeCell ref="G4:K4"/>
    <mergeCell ref="E5:G5"/>
    <mergeCell ref="I5:K5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7" orientation="portrait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Ruler="0" view="pageBreakPreview" zoomScaleNormal="100" zoomScaleSheetLayoutView="100" workbookViewId="0">
      <selection activeCell="Q22" sqref="Q22"/>
    </sheetView>
  </sheetViews>
  <sheetFormatPr defaultRowHeight="14.25" x14ac:dyDescent="0.3"/>
  <cols>
    <col min="1" max="1" width="10.5" style="76" customWidth="1"/>
    <col min="2" max="2" width="10.25" style="76" customWidth="1"/>
    <col min="3" max="3" width="11.125" style="76" customWidth="1"/>
    <col min="4" max="4" width="10.5" style="76" customWidth="1"/>
    <col min="5" max="5" width="10" style="76" customWidth="1"/>
    <col min="6" max="6" width="10.5" style="76" customWidth="1"/>
    <col min="7" max="7" width="10" style="76" customWidth="1"/>
    <col min="8" max="11" width="8.75" style="76" customWidth="1"/>
    <col min="12" max="12" width="8.125" style="76" customWidth="1"/>
    <col min="13" max="13" width="17.375" style="76" customWidth="1"/>
    <col min="14" max="14" width="9.75" style="76" customWidth="1"/>
    <col min="15" max="15" width="9" style="76"/>
  </cols>
  <sheetData>
    <row r="1" spans="1:16" s="370" customFormat="1" ht="20.100000000000001" customHeight="1" x14ac:dyDescent="0.15">
      <c r="A1" s="198" t="s">
        <v>647</v>
      </c>
      <c r="B1" s="198"/>
      <c r="C1" s="198"/>
      <c r="D1" s="198"/>
      <c r="E1" s="198"/>
      <c r="F1" s="198"/>
      <c r="G1" s="198"/>
      <c r="H1" s="198" t="s">
        <v>648</v>
      </c>
      <c r="I1" s="198"/>
      <c r="J1" s="259"/>
      <c r="K1" s="198"/>
      <c r="L1" s="198"/>
      <c r="M1" s="198"/>
      <c r="N1" s="198"/>
    </row>
    <row r="2" spans="1:16" s="410" customFormat="1" ht="20.100000000000001" customHeight="1" x14ac:dyDescent="0.25">
      <c r="A2" s="843" t="s">
        <v>649</v>
      </c>
      <c r="B2" s="843"/>
      <c r="C2" s="843"/>
      <c r="M2" s="842" t="s">
        <v>650</v>
      </c>
      <c r="N2" s="842"/>
    </row>
    <row r="3" spans="1:16" s="418" customFormat="1" ht="30" customHeight="1" x14ac:dyDescent="0.15">
      <c r="A3" s="411"/>
      <c r="B3" s="412" t="s">
        <v>651</v>
      </c>
      <c r="C3" s="413"/>
      <c r="D3" s="414" t="s">
        <v>652</v>
      </c>
      <c r="E3" s="413"/>
      <c r="F3" s="777" t="s">
        <v>653</v>
      </c>
      <c r="G3" s="778"/>
      <c r="H3" s="414" t="s">
        <v>654</v>
      </c>
      <c r="I3" s="413"/>
      <c r="J3" s="415" t="s">
        <v>655</v>
      </c>
      <c r="K3" s="413"/>
      <c r="L3" s="416" t="s">
        <v>656</v>
      </c>
      <c r="M3" s="417"/>
      <c r="N3" s="233"/>
    </row>
    <row r="4" spans="1:16" s="418" customFormat="1" ht="20.100000000000001" customHeight="1" x14ac:dyDescent="0.15">
      <c r="A4" s="411" t="s">
        <v>170</v>
      </c>
      <c r="B4" s="397" t="s">
        <v>657</v>
      </c>
      <c r="C4" s="397" t="s">
        <v>658</v>
      </c>
      <c r="D4" s="397" t="s">
        <v>657</v>
      </c>
      <c r="E4" s="397" t="s">
        <v>658</v>
      </c>
      <c r="F4" s="397" t="s">
        <v>657</v>
      </c>
      <c r="G4" s="397" t="s">
        <v>658</v>
      </c>
      <c r="H4" s="419" t="s">
        <v>657</v>
      </c>
      <c r="I4" s="397" t="s">
        <v>658</v>
      </c>
      <c r="J4" s="397" t="s">
        <v>657</v>
      </c>
      <c r="K4" s="397" t="s">
        <v>658</v>
      </c>
      <c r="L4" s="397" t="s">
        <v>657</v>
      </c>
      <c r="M4" s="397" t="s">
        <v>658</v>
      </c>
      <c r="N4" s="348" t="s">
        <v>184</v>
      </c>
    </row>
    <row r="5" spans="1:16" s="418" customFormat="1" ht="20.100000000000001" customHeight="1" x14ac:dyDescent="0.15">
      <c r="A5" s="420"/>
      <c r="B5" s="312" t="s">
        <v>659</v>
      </c>
      <c r="C5" s="312" t="s">
        <v>660</v>
      </c>
      <c r="D5" s="312" t="s">
        <v>659</v>
      </c>
      <c r="E5" s="312" t="s">
        <v>660</v>
      </c>
      <c r="F5" s="312" t="s">
        <v>659</v>
      </c>
      <c r="G5" s="312" t="s">
        <v>660</v>
      </c>
      <c r="H5" s="313" t="s">
        <v>659</v>
      </c>
      <c r="I5" s="312" t="s">
        <v>660</v>
      </c>
      <c r="J5" s="312" t="s">
        <v>659</v>
      </c>
      <c r="K5" s="312" t="s">
        <v>660</v>
      </c>
      <c r="L5" s="312" t="s">
        <v>659</v>
      </c>
      <c r="M5" s="312" t="s">
        <v>660</v>
      </c>
      <c r="N5" s="421"/>
    </row>
    <row r="6" spans="1:16" s="197" customFormat="1" ht="16.899999999999999" customHeight="1" x14ac:dyDescent="0.15">
      <c r="A6" s="411">
        <v>2009</v>
      </c>
      <c r="B6" s="422">
        <v>1168</v>
      </c>
      <c r="C6" s="196">
        <v>1463</v>
      </c>
      <c r="D6" s="196">
        <v>283</v>
      </c>
      <c r="E6" s="196">
        <v>9</v>
      </c>
      <c r="F6" s="196">
        <v>1</v>
      </c>
      <c r="G6" s="196">
        <v>0</v>
      </c>
      <c r="H6" s="196">
        <v>0</v>
      </c>
      <c r="I6" s="196">
        <v>0</v>
      </c>
      <c r="J6" s="196">
        <v>0</v>
      </c>
      <c r="K6" s="196">
        <v>0</v>
      </c>
      <c r="L6" s="196">
        <v>883</v>
      </c>
      <c r="M6" s="196">
        <v>1453</v>
      </c>
      <c r="N6" s="348">
        <v>2009</v>
      </c>
    </row>
    <row r="7" spans="1:16" s="197" customFormat="1" ht="16.899999999999999" customHeight="1" x14ac:dyDescent="0.15">
      <c r="A7" s="411">
        <v>2010</v>
      </c>
      <c r="B7" s="422">
        <v>1182</v>
      </c>
      <c r="C7" s="196">
        <v>1475</v>
      </c>
      <c r="D7" s="196">
        <v>278</v>
      </c>
      <c r="E7" s="196">
        <v>9</v>
      </c>
      <c r="F7" s="196">
        <v>1</v>
      </c>
      <c r="G7" s="196">
        <v>0</v>
      </c>
      <c r="H7" s="196">
        <v>1</v>
      </c>
      <c r="I7" s="196">
        <v>10</v>
      </c>
      <c r="J7" s="196">
        <v>0</v>
      </c>
      <c r="K7" s="196">
        <v>0</v>
      </c>
      <c r="L7" s="196">
        <v>902</v>
      </c>
      <c r="M7" s="196">
        <v>1456</v>
      </c>
      <c r="N7" s="348">
        <v>2010</v>
      </c>
    </row>
    <row r="8" spans="1:16" s="197" customFormat="1" ht="16.899999999999999" customHeight="1" x14ac:dyDescent="0.15">
      <c r="A8" s="423">
        <v>2011</v>
      </c>
      <c r="B8" s="422">
        <v>28</v>
      </c>
      <c r="C8" s="196">
        <v>31</v>
      </c>
      <c r="D8" s="196">
        <v>0</v>
      </c>
      <c r="E8" s="196">
        <v>0</v>
      </c>
      <c r="F8" s="196">
        <v>0</v>
      </c>
      <c r="G8" s="196">
        <v>0</v>
      </c>
      <c r="H8" s="196">
        <v>0</v>
      </c>
      <c r="I8" s="196">
        <v>0</v>
      </c>
      <c r="J8" s="196">
        <v>0</v>
      </c>
      <c r="K8" s="196">
        <v>0</v>
      </c>
      <c r="L8" s="196">
        <v>0</v>
      </c>
      <c r="M8" s="196">
        <v>0</v>
      </c>
      <c r="N8" s="424">
        <v>2011</v>
      </c>
    </row>
    <row r="9" spans="1:16" s="197" customFormat="1" ht="16.899999999999999" customHeight="1" x14ac:dyDescent="0.15">
      <c r="A9" s="423">
        <v>2012</v>
      </c>
      <c r="B9" s="422">
        <v>1270</v>
      </c>
      <c r="C9" s="196">
        <v>1533</v>
      </c>
      <c r="D9" s="196">
        <v>353</v>
      </c>
      <c r="E9" s="196">
        <v>21</v>
      </c>
      <c r="F9" s="196">
        <v>1</v>
      </c>
      <c r="G9" s="196">
        <v>0</v>
      </c>
      <c r="H9" s="196" t="s">
        <v>50</v>
      </c>
      <c r="I9" s="196" t="s">
        <v>50</v>
      </c>
      <c r="J9" s="196" t="s">
        <v>50</v>
      </c>
      <c r="K9" s="196" t="s">
        <v>50</v>
      </c>
      <c r="L9" s="196">
        <v>916</v>
      </c>
      <c r="M9" s="196">
        <v>1512</v>
      </c>
      <c r="N9" s="424">
        <v>2012</v>
      </c>
    </row>
    <row r="10" spans="1:16" s="197" customFormat="1" ht="16.899999999999999" customHeight="1" x14ac:dyDescent="0.15">
      <c r="A10" s="423">
        <v>2013</v>
      </c>
      <c r="B10" s="422">
        <v>1262</v>
      </c>
      <c r="C10" s="196">
        <v>1563</v>
      </c>
      <c r="D10" s="196">
        <v>287</v>
      </c>
      <c r="E10" s="196">
        <v>27</v>
      </c>
      <c r="F10" s="196">
        <v>0</v>
      </c>
      <c r="G10" s="196">
        <v>0</v>
      </c>
      <c r="H10" s="196">
        <v>8</v>
      </c>
      <c r="I10" s="196">
        <v>2</v>
      </c>
      <c r="J10" s="196">
        <v>2</v>
      </c>
      <c r="K10" s="196">
        <v>0</v>
      </c>
      <c r="L10" s="196">
        <v>965</v>
      </c>
      <c r="M10" s="196">
        <v>1534</v>
      </c>
      <c r="N10" s="424">
        <v>2013</v>
      </c>
    </row>
    <row r="11" spans="1:16" s="197" customFormat="1" ht="16.899999999999999" customHeight="1" x14ac:dyDescent="0.15">
      <c r="A11" s="423">
        <v>2014</v>
      </c>
      <c r="B11" s="422">
        <v>1403</v>
      </c>
      <c r="C11" s="196">
        <v>1702</v>
      </c>
      <c r="D11" s="196">
        <v>338</v>
      </c>
      <c r="E11" s="196">
        <v>9</v>
      </c>
      <c r="F11" s="196">
        <v>0</v>
      </c>
      <c r="G11" s="196">
        <v>0</v>
      </c>
      <c r="H11" s="196">
        <v>3</v>
      </c>
      <c r="I11" s="196">
        <v>2</v>
      </c>
      <c r="J11" s="196">
        <v>0</v>
      </c>
      <c r="K11" s="196">
        <v>0</v>
      </c>
      <c r="L11" s="196">
        <v>1062</v>
      </c>
      <c r="M11" s="196">
        <v>1691</v>
      </c>
      <c r="N11" s="424">
        <v>2014</v>
      </c>
    </row>
    <row r="12" spans="1:16" s="197" customFormat="1" ht="16.899999999999999" customHeight="1" x14ac:dyDescent="0.15">
      <c r="A12" s="423">
        <v>2015</v>
      </c>
      <c r="B12" s="422">
        <v>1451</v>
      </c>
      <c r="C12" s="196">
        <v>1689</v>
      </c>
      <c r="D12" s="196">
        <v>388</v>
      </c>
      <c r="E12" s="196">
        <v>16</v>
      </c>
      <c r="F12" s="196">
        <v>11</v>
      </c>
      <c r="G12" s="196">
        <v>0</v>
      </c>
      <c r="H12" s="196">
        <v>1</v>
      </c>
      <c r="I12" s="196">
        <v>0</v>
      </c>
      <c r="J12" s="196">
        <v>1</v>
      </c>
      <c r="K12" s="196">
        <v>1</v>
      </c>
      <c r="L12" s="196">
        <v>1050</v>
      </c>
      <c r="M12" s="196">
        <v>1672</v>
      </c>
      <c r="N12" s="424">
        <v>2015</v>
      </c>
    </row>
    <row r="13" spans="1:16" s="197" customFormat="1" ht="16.899999999999999" customHeight="1" x14ac:dyDescent="0.15">
      <c r="A13" s="423">
        <v>2016</v>
      </c>
      <c r="B13" s="422">
        <v>1304</v>
      </c>
      <c r="C13" s="196">
        <v>1498</v>
      </c>
      <c r="D13" s="196">
        <v>308</v>
      </c>
      <c r="E13" s="196">
        <v>17</v>
      </c>
      <c r="F13" s="196">
        <v>6</v>
      </c>
      <c r="G13" s="196">
        <v>0</v>
      </c>
      <c r="H13" s="196">
        <v>3</v>
      </c>
      <c r="I13" s="196">
        <v>0</v>
      </c>
      <c r="J13" s="196">
        <v>0</v>
      </c>
      <c r="K13" s="196">
        <v>0</v>
      </c>
      <c r="L13" s="196">
        <v>987</v>
      </c>
      <c r="M13" s="196">
        <v>1481</v>
      </c>
      <c r="N13" s="424">
        <v>2016</v>
      </c>
    </row>
    <row r="14" spans="1:16" s="197" customFormat="1" ht="16.899999999999999" customHeight="1" x14ac:dyDescent="0.15">
      <c r="A14" s="423">
        <v>2017</v>
      </c>
      <c r="B14" s="422">
        <v>1378</v>
      </c>
      <c r="C14" s="196">
        <v>1564</v>
      </c>
      <c r="D14" s="196">
        <v>335</v>
      </c>
      <c r="E14" s="196">
        <v>18</v>
      </c>
      <c r="F14" s="196">
        <v>6</v>
      </c>
      <c r="G14" s="196">
        <v>0</v>
      </c>
      <c r="H14" s="196">
        <v>4</v>
      </c>
      <c r="I14" s="196">
        <v>0</v>
      </c>
      <c r="J14" s="196">
        <v>0</v>
      </c>
      <c r="K14" s="196">
        <v>0</v>
      </c>
      <c r="L14" s="196">
        <v>1033</v>
      </c>
      <c r="M14" s="196">
        <v>1546</v>
      </c>
      <c r="N14" s="424">
        <v>2017</v>
      </c>
    </row>
    <row r="15" spans="1:16" s="429" customFormat="1" ht="16.899999999999999" customHeight="1" x14ac:dyDescent="0.15">
      <c r="A15" s="425">
        <v>2018</v>
      </c>
      <c r="B15" s="337">
        <v>1426</v>
      </c>
      <c r="C15" s="426">
        <v>1634</v>
      </c>
      <c r="D15" s="426">
        <v>344</v>
      </c>
      <c r="E15" s="426">
        <v>15</v>
      </c>
      <c r="F15" s="426">
        <v>2</v>
      </c>
      <c r="G15" s="426" t="s">
        <v>51</v>
      </c>
      <c r="H15" s="426" t="s">
        <v>50</v>
      </c>
      <c r="I15" s="426" t="s">
        <v>50</v>
      </c>
      <c r="J15" s="426" t="s">
        <v>50</v>
      </c>
      <c r="K15" s="426" t="s">
        <v>50</v>
      </c>
      <c r="L15" s="426">
        <v>1080</v>
      </c>
      <c r="M15" s="427">
        <v>1619</v>
      </c>
      <c r="N15" s="428">
        <v>2018</v>
      </c>
    </row>
    <row r="16" spans="1:16" s="429" customFormat="1" ht="15" customHeight="1" x14ac:dyDescent="0.15">
      <c r="A16" s="284" t="s">
        <v>208</v>
      </c>
      <c r="B16" s="430"/>
      <c r="C16" s="431"/>
      <c r="D16" s="431"/>
      <c r="E16" s="431"/>
      <c r="F16" s="431"/>
      <c r="G16" s="432"/>
      <c r="H16" s="433"/>
      <c r="I16" s="433"/>
      <c r="J16" s="433"/>
      <c r="K16" s="432"/>
      <c r="L16" s="432"/>
      <c r="M16" s="433"/>
      <c r="N16" s="302" t="s">
        <v>205</v>
      </c>
      <c r="O16" s="432"/>
      <c r="P16" s="434"/>
    </row>
    <row r="17" spans="1:16" s="418" customFormat="1" ht="15" customHeight="1" x14ac:dyDescent="0.15">
      <c r="A17" s="841" t="s">
        <v>661</v>
      </c>
      <c r="B17" s="841"/>
      <c r="C17" s="841"/>
      <c r="D17" s="841"/>
      <c r="E17" s="841"/>
      <c r="F17" s="841"/>
      <c r="L17" s="840"/>
      <c r="M17" s="840"/>
      <c r="N17" s="840"/>
    </row>
    <row r="18" spans="1:16" ht="15" customHeight="1" x14ac:dyDescent="0.3">
      <c r="A18" s="85" t="s">
        <v>662</v>
      </c>
      <c r="B18" s="85"/>
      <c r="C18" s="85"/>
      <c r="D18" s="85"/>
      <c r="E18" s="85"/>
      <c r="F18" s="85"/>
    </row>
    <row r="19" spans="1:16" s="429" customFormat="1" ht="15" customHeight="1" x14ac:dyDescent="0.15">
      <c r="A19" s="434"/>
      <c r="B19" s="432"/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4"/>
    </row>
    <row r="20" spans="1:16" s="370" customFormat="1" ht="20.100000000000001" customHeight="1" x14ac:dyDescent="0.15">
      <c r="A20" s="198" t="s">
        <v>663</v>
      </c>
      <c r="B20" s="198"/>
      <c r="C20" s="198"/>
      <c r="D20" s="198"/>
      <c r="E20" s="198"/>
      <c r="F20" s="198"/>
      <c r="G20" s="198"/>
      <c r="H20" s="198" t="s">
        <v>664</v>
      </c>
      <c r="I20" s="198"/>
      <c r="J20" s="259"/>
      <c r="K20" s="198"/>
      <c r="L20" s="198"/>
      <c r="M20" s="198"/>
      <c r="N20" s="198"/>
    </row>
    <row r="21" spans="1:16" s="410" customFormat="1" ht="20.100000000000001" customHeight="1" x14ac:dyDescent="0.25">
      <c r="A21" s="843" t="s">
        <v>649</v>
      </c>
      <c r="B21" s="843"/>
      <c r="C21" s="843"/>
      <c r="M21" s="842" t="s">
        <v>650</v>
      </c>
      <c r="N21" s="842"/>
    </row>
    <row r="22" spans="1:16" s="197" customFormat="1" ht="30" customHeight="1" x14ac:dyDescent="0.15">
      <c r="A22" s="411"/>
      <c r="B22" s="412" t="s">
        <v>665</v>
      </c>
      <c r="C22" s="413"/>
      <c r="D22" s="412" t="s">
        <v>666</v>
      </c>
      <c r="E22" s="413"/>
      <c r="F22" s="412" t="s">
        <v>667</v>
      </c>
      <c r="G22" s="395"/>
      <c r="H22" s="412" t="s">
        <v>668</v>
      </c>
      <c r="I22" s="414"/>
      <c r="J22" s="414"/>
      <c r="K22" s="763"/>
      <c r="L22" s="788"/>
      <c r="M22" s="844" t="s">
        <v>669</v>
      </c>
      <c r="N22" s="763" t="s">
        <v>184</v>
      </c>
    </row>
    <row r="23" spans="1:16" s="197" customFormat="1" ht="30" customHeight="1" x14ac:dyDescent="0.15">
      <c r="A23" s="411" t="s">
        <v>215</v>
      </c>
      <c r="B23" s="397" t="s">
        <v>657</v>
      </c>
      <c r="C23" s="397" t="s">
        <v>658</v>
      </c>
      <c r="D23" s="397" t="s">
        <v>657</v>
      </c>
      <c r="E23" s="397" t="s">
        <v>658</v>
      </c>
      <c r="F23" s="397" t="s">
        <v>657</v>
      </c>
      <c r="G23" s="397" t="s">
        <v>658</v>
      </c>
      <c r="H23" s="846" t="s">
        <v>670</v>
      </c>
      <c r="I23" s="846"/>
      <c r="J23" s="846"/>
      <c r="K23" s="779"/>
      <c r="L23" s="847"/>
      <c r="M23" s="845"/>
      <c r="N23" s="779"/>
    </row>
    <row r="24" spans="1:16" s="197" customFormat="1" ht="30" customHeight="1" x14ac:dyDescent="0.15">
      <c r="A24" s="420"/>
      <c r="B24" s="312" t="s">
        <v>659</v>
      </c>
      <c r="C24" s="312" t="s">
        <v>660</v>
      </c>
      <c r="D24" s="312" t="s">
        <v>659</v>
      </c>
      <c r="E24" s="312" t="s">
        <v>660</v>
      </c>
      <c r="F24" s="312" t="s">
        <v>659</v>
      </c>
      <c r="G24" s="312" t="s">
        <v>660</v>
      </c>
      <c r="H24" s="435" t="s">
        <v>671</v>
      </c>
      <c r="I24" s="436" t="s">
        <v>672</v>
      </c>
      <c r="J24" s="436" t="s">
        <v>673</v>
      </c>
      <c r="K24" s="765"/>
      <c r="L24" s="848"/>
      <c r="M24" s="808"/>
      <c r="N24" s="765"/>
    </row>
    <row r="25" spans="1:16" s="197" customFormat="1" ht="16.899999999999999" customHeight="1" x14ac:dyDescent="0.15">
      <c r="A25" s="411">
        <v>2009</v>
      </c>
      <c r="B25" s="422">
        <v>0</v>
      </c>
      <c r="C25" s="196">
        <v>0</v>
      </c>
      <c r="D25" s="196">
        <v>0</v>
      </c>
      <c r="E25" s="196">
        <v>0</v>
      </c>
      <c r="F25" s="196">
        <v>1</v>
      </c>
      <c r="G25" s="196">
        <v>1</v>
      </c>
      <c r="H25" s="196">
        <v>10</v>
      </c>
      <c r="I25" s="196">
        <v>2</v>
      </c>
      <c r="J25" s="196">
        <v>8</v>
      </c>
      <c r="K25" s="196"/>
      <c r="L25" s="196"/>
      <c r="M25" s="196">
        <v>4466820</v>
      </c>
      <c r="N25" s="348">
        <v>2009</v>
      </c>
      <c r="O25" s="196"/>
      <c r="P25" s="437"/>
    </row>
    <row r="26" spans="1:16" s="197" customFormat="1" ht="16.899999999999999" customHeight="1" x14ac:dyDescent="0.15">
      <c r="A26" s="411">
        <v>2010</v>
      </c>
      <c r="B26" s="422">
        <v>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 s="196">
        <v>9</v>
      </c>
      <c r="I26" s="196">
        <v>2</v>
      </c>
      <c r="J26" s="196">
        <v>7</v>
      </c>
      <c r="K26" s="196"/>
      <c r="L26" s="196"/>
      <c r="M26" s="196">
        <v>4692573</v>
      </c>
      <c r="N26" s="348">
        <v>2010</v>
      </c>
      <c r="O26" s="196"/>
      <c r="P26" s="437"/>
    </row>
    <row r="27" spans="1:16" s="197" customFormat="1" ht="16.899999999999999" customHeight="1" x14ac:dyDescent="0.15">
      <c r="A27" s="411">
        <v>2011</v>
      </c>
      <c r="B27" s="422">
        <v>0</v>
      </c>
      <c r="C27" s="196">
        <v>0</v>
      </c>
      <c r="D27" s="196">
        <v>0</v>
      </c>
      <c r="E27" s="196">
        <v>0</v>
      </c>
      <c r="F27" s="196">
        <v>26</v>
      </c>
      <c r="G27" s="196">
        <v>26</v>
      </c>
      <c r="H27" s="196">
        <v>31</v>
      </c>
      <c r="I27" s="196">
        <v>1</v>
      </c>
      <c r="J27" s="196">
        <v>30</v>
      </c>
      <c r="K27" s="196"/>
      <c r="L27" s="196"/>
      <c r="M27" s="196">
        <v>0</v>
      </c>
      <c r="N27" s="348">
        <v>2011</v>
      </c>
      <c r="O27" s="196"/>
      <c r="P27" s="437"/>
    </row>
    <row r="28" spans="1:16" s="197" customFormat="1" ht="16.899999999999999" customHeight="1" x14ac:dyDescent="0.15">
      <c r="A28" s="411">
        <v>2012</v>
      </c>
      <c r="B28" s="422" t="s">
        <v>50</v>
      </c>
      <c r="C28" s="196" t="s">
        <v>50</v>
      </c>
      <c r="D28" s="196" t="s">
        <v>50</v>
      </c>
      <c r="E28" s="196" t="s">
        <v>50</v>
      </c>
      <c r="F28" s="196" t="s">
        <v>50</v>
      </c>
      <c r="G28" s="196" t="s">
        <v>50</v>
      </c>
      <c r="H28" s="196">
        <v>1528</v>
      </c>
      <c r="I28" s="196">
        <v>27</v>
      </c>
      <c r="J28" s="196">
        <v>1501</v>
      </c>
      <c r="K28" s="196"/>
      <c r="L28" s="196"/>
      <c r="M28" s="196">
        <v>5975404</v>
      </c>
      <c r="N28" s="348">
        <v>2012</v>
      </c>
      <c r="O28" s="196"/>
      <c r="P28" s="437"/>
    </row>
    <row r="29" spans="1:16" s="197" customFormat="1" ht="16.899999999999999" customHeight="1" x14ac:dyDescent="0.15">
      <c r="A29" s="411">
        <v>2013</v>
      </c>
      <c r="B29" s="422" t="s">
        <v>50</v>
      </c>
      <c r="C29" s="196" t="s">
        <v>50</v>
      </c>
      <c r="D29" s="196" t="s">
        <v>50</v>
      </c>
      <c r="E29" s="196" t="s">
        <v>50</v>
      </c>
      <c r="F29" s="196" t="s">
        <v>50</v>
      </c>
      <c r="G29" s="196" t="s">
        <v>50</v>
      </c>
      <c r="H29" s="196">
        <v>1565</v>
      </c>
      <c r="I29" s="196">
        <v>25</v>
      </c>
      <c r="J29" s="196">
        <v>1540</v>
      </c>
      <c r="K29" s="196"/>
      <c r="L29" s="196"/>
      <c r="M29" s="196">
        <v>9641100</v>
      </c>
      <c r="N29" s="348">
        <v>2013</v>
      </c>
      <c r="O29" s="196"/>
      <c r="P29" s="437"/>
    </row>
    <row r="30" spans="1:16" s="197" customFormat="1" ht="16.899999999999999" customHeight="1" x14ac:dyDescent="0.15">
      <c r="A30" s="411">
        <v>2014</v>
      </c>
      <c r="B30" s="422" t="s">
        <v>50</v>
      </c>
      <c r="C30" s="196" t="s">
        <v>50</v>
      </c>
      <c r="D30" s="196" t="s">
        <v>50</v>
      </c>
      <c r="E30" s="196" t="s">
        <v>50</v>
      </c>
      <c r="F30" s="196" t="s">
        <v>50</v>
      </c>
      <c r="G30" s="196" t="s">
        <v>50</v>
      </c>
      <c r="H30" s="196">
        <v>1715</v>
      </c>
      <c r="I30" s="196">
        <v>29</v>
      </c>
      <c r="J30" s="196">
        <v>1686</v>
      </c>
      <c r="K30" s="196"/>
      <c r="L30" s="196"/>
      <c r="M30" s="196">
        <v>11036644</v>
      </c>
      <c r="N30" s="348">
        <v>2014</v>
      </c>
      <c r="O30" s="196"/>
      <c r="P30" s="437"/>
    </row>
    <row r="31" spans="1:16" s="197" customFormat="1" ht="16.899999999999999" customHeight="1" x14ac:dyDescent="0.15">
      <c r="A31" s="411">
        <v>2015</v>
      </c>
      <c r="B31" s="422" t="s">
        <v>50</v>
      </c>
      <c r="C31" s="196" t="s">
        <v>50</v>
      </c>
      <c r="D31" s="196" t="s">
        <v>50</v>
      </c>
      <c r="E31" s="196" t="s">
        <v>50</v>
      </c>
      <c r="F31" s="196" t="s">
        <v>50</v>
      </c>
      <c r="G31" s="196" t="s">
        <v>50</v>
      </c>
      <c r="H31" s="196">
        <v>1688</v>
      </c>
      <c r="I31" s="196">
        <v>31</v>
      </c>
      <c r="J31" s="196">
        <v>1657</v>
      </c>
      <c r="K31" s="196"/>
      <c r="L31" s="196"/>
      <c r="M31" s="196">
        <v>13976260</v>
      </c>
      <c r="N31" s="348">
        <v>2015</v>
      </c>
      <c r="O31" s="196"/>
      <c r="P31" s="437"/>
    </row>
    <row r="32" spans="1:16" s="197" customFormat="1" ht="16.899999999999999" customHeight="1" x14ac:dyDescent="0.15">
      <c r="A32" s="411">
        <v>2016</v>
      </c>
      <c r="B32" s="422" t="s">
        <v>50</v>
      </c>
      <c r="C32" s="196" t="s">
        <v>50</v>
      </c>
      <c r="D32" s="196" t="s">
        <v>50</v>
      </c>
      <c r="E32" s="196" t="s">
        <v>50</v>
      </c>
      <c r="F32" s="196" t="s">
        <v>50</v>
      </c>
      <c r="G32" s="196" t="s">
        <v>50</v>
      </c>
      <c r="H32" s="196">
        <v>1503</v>
      </c>
      <c r="I32" s="196">
        <v>15</v>
      </c>
      <c r="J32" s="196">
        <v>1483</v>
      </c>
      <c r="K32" s="196"/>
      <c r="L32" s="196"/>
      <c r="M32" s="196">
        <v>14662360</v>
      </c>
      <c r="N32" s="348">
        <v>2016</v>
      </c>
      <c r="O32" s="196"/>
      <c r="P32" s="437"/>
    </row>
    <row r="33" spans="1:16" s="197" customFormat="1" ht="16.899999999999999" customHeight="1" x14ac:dyDescent="0.15">
      <c r="A33" s="411">
        <v>2017</v>
      </c>
      <c r="B33" s="422" t="s">
        <v>50</v>
      </c>
      <c r="C33" s="196" t="s">
        <v>50</v>
      </c>
      <c r="D33" s="196" t="s">
        <v>50</v>
      </c>
      <c r="E33" s="196" t="s">
        <v>50</v>
      </c>
      <c r="F33" s="196" t="s">
        <v>50</v>
      </c>
      <c r="G33" s="196" t="s">
        <v>50</v>
      </c>
      <c r="H33" s="196">
        <f>SUM(I33:L33)</f>
        <v>1544</v>
      </c>
      <c r="I33" s="196">
        <v>17</v>
      </c>
      <c r="J33" s="196">
        <v>1527</v>
      </c>
      <c r="K33" s="196"/>
      <c r="L33" s="196"/>
      <c r="M33" s="196">
        <v>11967876.52</v>
      </c>
      <c r="N33" s="348">
        <v>2017</v>
      </c>
      <c r="O33" s="196"/>
      <c r="P33" s="437"/>
    </row>
    <row r="34" spans="1:16" s="197" customFormat="1" ht="16.899999999999999" customHeight="1" x14ac:dyDescent="0.15">
      <c r="A34" s="438">
        <v>2018</v>
      </c>
      <c r="B34" s="337" t="s">
        <v>50</v>
      </c>
      <c r="C34" s="426" t="s">
        <v>50</v>
      </c>
      <c r="D34" s="426" t="s">
        <v>50</v>
      </c>
      <c r="E34" s="426" t="s">
        <v>50</v>
      </c>
      <c r="F34" s="426" t="s">
        <v>50</v>
      </c>
      <c r="G34" s="426" t="s">
        <v>50</v>
      </c>
      <c r="H34" s="426">
        <v>1634</v>
      </c>
      <c r="I34" s="426">
        <v>22</v>
      </c>
      <c r="J34" s="426">
        <v>1612</v>
      </c>
      <c r="K34" s="426"/>
      <c r="L34" s="426"/>
      <c r="M34" s="427">
        <v>26193360</v>
      </c>
      <c r="N34" s="439">
        <v>2018</v>
      </c>
      <c r="O34" s="196"/>
      <c r="P34" s="437"/>
    </row>
    <row r="35" spans="1:16" s="429" customFormat="1" ht="15" customHeight="1" x14ac:dyDescent="0.15">
      <c r="A35" s="284" t="s">
        <v>208</v>
      </c>
      <c r="B35" s="430"/>
      <c r="C35" s="431"/>
      <c r="D35" s="431"/>
      <c r="E35" s="431"/>
      <c r="F35" s="431"/>
      <c r="G35" s="432"/>
      <c r="H35" s="433"/>
      <c r="I35" s="433"/>
      <c r="J35" s="433"/>
      <c r="K35" s="432"/>
      <c r="L35" s="432"/>
      <c r="M35" s="433"/>
      <c r="N35" s="302" t="s">
        <v>205</v>
      </c>
      <c r="O35" s="432"/>
      <c r="P35" s="434"/>
    </row>
    <row r="36" spans="1:16" s="418" customFormat="1" ht="15" customHeight="1" x14ac:dyDescent="0.15">
      <c r="A36" s="841" t="s">
        <v>661</v>
      </c>
      <c r="B36" s="841"/>
      <c r="C36" s="841"/>
      <c r="D36" s="841"/>
      <c r="E36" s="841"/>
      <c r="F36" s="841"/>
      <c r="L36" s="840"/>
      <c r="M36" s="840"/>
      <c r="N36" s="840"/>
    </row>
    <row r="37" spans="1:16" ht="15" customHeight="1" x14ac:dyDescent="0.3">
      <c r="A37" s="85" t="s">
        <v>662</v>
      </c>
      <c r="B37" s="85"/>
      <c r="C37" s="85"/>
      <c r="D37" s="85"/>
      <c r="E37" s="85"/>
      <c r="F37" s="85"/>
    </row>
  </sheetData>
  <sheetProtection formatCells="0" formatColumns="0" formatRows="0" insertColumns="0" insertRows="0" insertHyperlinks="0" deleteColumns="0" deleteRows="0" sort="0" autoFilter="0" pivotTables="0"/>
  <mergeCells count="13">
    <mergeCell ref="M22:M24"/>
    <mergeCell ref="H23:J23"/>
    <mergeCell ref="K22:L24"/>
    <mergeCell ref="N22:N24"/>
    <mergeCell ref="F3:G3"/>
    <mergeCell ref="L36:N36"/>
    <mergeCell ref="A36:F36"/>
    <mergeCell ref="M2:N2"/>
    <mergeCell ref="A2:C2"/>
    <mergeCell ref="A17:F17"/>
    <mergeCell ref="L17:N17"/>
    <mergeCell ref="A21:C21"/>
    <mergeCell ref="M21:N21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8" orientation="portrait" r:id="rId1"/>
  <headerFooter alignWithMargins="0"/>
  <rowBreaks count="1" manualBreakCount="1">
    <brk id="18" max="16383" man="1"/>
  </rowBreaks>
  <colBreaks count="1" manualBreakCount="1">
    <brk id="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showRuler="0" view="pageBreakPreview" zoomScaleNormal="100" zoomScaleSheetLayoutView="100" workbookViewId="0">
      <pane ySplit="6" topLeftCell="A7" activePane="bottomLeft" state="frozenSplit"/>
      <selection pane="bottomLeft" activeCell="S14" sqref="S14"/>
    </sheetView>
  </sheetViews>
  <sheetFormatPr defaultRowHeight="14.25" x14ac:dyDescent="0.3"/>
  <cols>
    <col min="1" max="1" width="9" style="76"/>
    <col min="2" max="2" width="9.25" style="76" customWidth="1"/>
    <col min="3" max="3" width="23.125" style="76" customWidth="1"/>
    <col min="4" max="4" width="7.875" style="76" hidden="1" customWidth="1"/>
    <col min="5" max="5" width="10.5" style="76" hidden="1" customWidth="1"/>
    <col min="6" max="6" width="7.875" style="76" hidden="1" customWidth="1"/>
    <col min="7" max="7" width="10.125" style="76" hidden="1" customWidth="1"/>
    <col min="8" max="8" width="8" style="76" hidden="1" customWidth="1"/>
    <col min="9" max="9" width="7.75" style="76" customWidth="1"/>
    <col min="10" max="21" width="10" style="76" customWidth="1"/>
    <col min="22" max="22" width="6.375" style="76" hidden="1" customWidth="1"/>
    <col min="23" max="23" width="6.25" style="76" hidden="1" customWidth="1"/>
    <col min="24" max="24" width="7.875" style="76" hidden="1" customWidth="1"/>
    <col min="25" max="25" width="7.75" style="76" hidden="1" customWidth="1"/>
    <col min="26" max="26" width="8.75" style="76" hidden="1" customWidth="1"/>
    <col min="27" max="27" width="8.125" style="76" hidden="1" customWidth="1"/>
    <col min="28" max="28" width="9.5" style="76" hidden="1" customWidth="1"/>
    <col min="29" max="29" width="10.5" style="76" hidden="1" customWidth="1"/>
    <col min="30" max="30" width="6.875" style="76" hidden="1" customWidth="1"/>
    <col min="31" max="31" width="7.75" style="76" customWidth="1"/>
    <col min="32" max="32" width="9" style="76"/>
  </cols>
  <sheetData>
    <row r="1" spans="1:31" s="200" customFormat="1" ht="20.100000000000001" customHeight="1" x14ac:dyDescent="0.15">
      <c r="A1" s="699" t="s">
        <v>674</v>
      </c>
      <c r="B1" s="699"/>
      <c r="C1" s="699"/>
      <c r="D1" s="699"/>
      <c r="E1" s="699"/>
      <c r="F1" s="699"/>
      <c r="G1" s="699"/>
      <c r="H1" s="699"/>
      <c r="I1" s="699"/>
      <c r="J1" s="699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198" t="s">
        <v>675</v>
      </c>
      <c r="W1" s="198"/>
      <c r="X1" s="198"/>
      <c r="Y1" s="198"/>
      <c r="Z1" s="198"/>
      <c r="AA1" s="198"/>
      <c r="AB1" s="198"/>
      <c r="AC1" s="198"/>
      <c r="AD1" s="198"/>
      <c r="AE1" s="198"/>
    </row>
    <row r="2" spans="1:31" s="119" customFormat="1" ht="20.100000000000001" customHeight="1" x14ac:dyDescent="0.25">
      <c r="A2" s="201" t="s">
        <v>331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557"/>
      <c r="Y2" s="469"/>
      <c r="Z2" s="469"/>
      <c r="AA2" s="469"/>
      <c r="AB2" s="469"/>
      <c r="AC2" s="469"/>
      <c r="AD2" s="469"/>
      <c r="AE2" s="205" t="s">
        <v>332</v>
      </c>
    </row>
    <row r="3" spans="1:31" s="418" customFormat="1" ht="20.25" customHeight="1" x14ac:dyDescent="0.15">
      <c r="A3" s="351"/>
      <c r="B3" s="809" t="s">
        <v>676</v>
      </c>
      <c r="C3" s="763" t="s">
        <v>677</v>
      </c>
      <c r="D3" s="764"/>
      <c r="E3" s="764"/>
      <c r="F3" s="764"/>
      <c r="G3" s="764"/>
      <c r="H3" s="788"/>
      <c r="I3" s="809" t="s">
        <v>678</v>
      </c>
      <c r="J3" s="844" t="s">
        <v>679</v>
      </c>
      <c r="K3" s="816" t="s">
        <v>680</v>
      </c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320" t="s">
        <v>681</v>
      </c>
      <c r="W3" s="328"/>
      <c r="X3" s="320"/>
      <c r="Y3" s="328"/>
      <c r="Z3" s="328"/>
      <c r="AA3" s="328"/>
      <c r="AB3" s="328"/>
      <c r="AC3" s="328"/>
      <c r="AD3" s="558"/>
      <c r="AE3" s="661"/>
    </row>
    <row r="4" spans="1:31" s="418" customFormat="1" ht="20.25" customHeight="1" x14ac:dyDescent="0.15">
      <c r="A4" s="362" t="s">
        <v>4</v>
      </c>
      <c r="B4" s="849"/>
      <c r="C4" s="779"/>
      <c r="D4" s="851"/>
      <c r="E4" s="851"/>
      <c r="F4" s="851"/>
      <c r="G4" s="851"/>
      <c r="H4" s="847"/>
      <c r="I4" s="849"/>
      <c r="J4" s="845"/>
      <c r="K4" s="810"/>
      <c r="L4" s="852"/>
      <c r="M4" s="852"/>
      <c r="N4" s="852"/>
      <c r="O4" s="852"/>
      <c r="P4" s="852"/>
      <c r="Q4" s="852"/>
      <c r="R4" s="852"/>
      <c r="S4" s="852"/>
      <c r="T4" s="852"/>
      <c r="U4" s="852"/>
      <c r="V4" s="853"/>
      <c r="W4" s="807" t="s">
        <v>682</v>
      </c>
      <c r="X4" s="809" t="s">
        <v>683</v>
      </c>
      <c r="Y4" s="809" t="s">
        <v>684</v>
      </c>
      <c r="Z4" s="809" t="s">
        <v>685</v>
      </c>
      <c r="AA4" s="809" t="s">
        <v>686</v>
      </c>
      <c r="AB4" s="809" t="s">
        <v>687</v>
      </c>
      <c r="AC4" s="809" t="s">
        <v>688</v>
      </c>
      <c r="AD4" s="809" t="s">
        <v>689</v>
      </c>
      <c r="AE4" s="352" t="s">
        <v>184</v>
      </c>
    </row>
    <row r="5" spans="1:31" s="418" customFormat="1" ht="18" customHeight="1" x14ac:dyDescent="0.15">
      <c r="A5" s="362"/>
      <c r="B5" s="849"/>
      <c r="C5" s="779"/>
      <c r="D5" s="851"/>
      <c r="E5" s="851"/>
      <c r="F5" s="851"/>
      <c r="G5" s="851"/>
      <c r="H5" s="847"/>
      <c r="I5" s="849"/>
      <c r="J5" s="845"/>
      <c r="K5" s="662" t="s">
        <v>690</v>
      </c>
      <c r="L5" s="110" t="s">
        <v>474</v>
      </c>
      <c r="M5" s="110" t="s">
        <v>691</v>
      </c>
      <c r="N5" s="110" t="s">
        <v>692</v>
      </c>
      <c r="O5" s="110" t="s">
        <v>693</v>
      </c>
      <c r="P5" s="110" t="s">
        <v>694</v>
      </c>
      <c r="Q5" s="110" t="s">
        <v>695</v>
      </c>
      <c r="R5" s="110" t="s">
        <v>696</v>
      </c>
      <c r="S5" s="110" t="s">
        <v>697</v>
      </c>
      <c r="T5" s="110" t="s">
        <v>698</v>
      </c>
      <c r="U5" s="110" t="s">
        <v>550</v>
      </c>
      <c r="V5" s="854"/>
      <c r="W5" s="845"/>
      <c r="X5" s="849"/>
      <c r="Y5" s="849"/>
      <c r="Z5" s="849"/>
      <c r="AA5" s="849"/>
      <c r="AB5" s="849"/>
      <c r="AC5" s="849"/>
      <c r="AD5" s="849"/>
      <c r="AE5" s="352"/>
    </row>
    <row r="6" spans="1:31" s="418" customFormat="1" ht="23.25" customHeight="1" x14ac:dyDescent="0.15">
      <c r="A6" s="364"/>
      <c r="B6" s="850"/>
      <c r="C6" s="765"/>
      <c r="D6" s="766"/>
      <c r="E6" s="766"/>
      <c r="F6" s="766"/>
      <c r="G6" s="766"/>
      <c r="H6" s="848"/>
      <c r="I6" s="850"/>
      <c r="J6" s="808"/>
      <c r="K6" s="663"/>
      <c r="L6" s="381" t="s">
        <v>487</v>
      </c>
      <c r="M6" s="381"/>
      <c r="N6" s="381"/>
      <c r="O6" s="381" t="s">
        <v>699</v>
      </c>
      <c r="P6" s="381"/>
      <c r="Q6" s="381"/>
      <c r="R6" s="381"/>
      <c r="S6" s="381"/>
      <c r="T6" s="381" t="s">
        <v>700</v>
      </c>
      <c r="U6" s="381"/>
      <c r="V6" s="560"/>
      <c r="W6" s="808"/>
      <c r="X6" s="850"/>
      <c r="Y6" s="850"/>
      <c r="Z6" s="850"/>
      <c r="AA6" s="850"/>
      <c r="AB6" s="850"/>
      <c r="AC6" s="850"/>
      <c r="AD6" s="850"/>
      <c r="AE6" s="656"/>
    </row>
    <row r="7" spans="1:31" s="278" customFormat="1" ht="43.5" customHeight="1" x14ac:dyDescent="0.15">
      <c r="A7" s="561">
        <v>2014</v>
      </c>
      <c r="B7" s="157">
        <v>3930</v>
      </c>
      <c r="C7" s="155">
        <v>3083</v>
      </c>
      <c r="D7" s="155" t="s">
        <v>50</v>
      </c>
      <c r="E7" s="155" t="s">
        <v>50</v>
      </c>
      <c r="F7" s="155">
        <v>365</v>
      </c>
      <c r="G7" s="155">
        <v>2186</v>
      </c>
      <c r="H7" s="155">
        <v>532</v>
      </c>
      <c r="I7" s="155">
        <v>336</v>
      </c>
      <c r="J7" s="155">
        <v>847</v>
      </c>
      <c r="K7" s="155" t="s">
        <v>50</v>
      </c>
      <c r="L7" s="155" t="s">
        <v>50</v>
      </c>
      <c r="M7" s="155" t="s">
        <v>50</v>
      </c>
      <c r="N7" s="155" t="s">
        <v>50</v>
      </c>
      <c r="O7" s="155" t="s">
        <v>50</v>
      </c>
      <c r="P7" s="155" t="s">
        <v>50</v>
      </c>
      <c r="Q7" s="155" t="s">
        <v>50</v>
      </c>
      <c r="R7" s="155" t="s">
        <v>50</v>
      </c>
      <c r="S7" s="155" t="s">
        <v>50</v>
      </c>
      <c r="T7" s="155" t="s">
        <v>50</v>
      </c>
      <c r="U7" s="155" t="s">
        <v>50</v>
      </c>
      <c r="V7" s="155">
        <v>336</v>
      </c>
      <c r="W7" s="155">
        <v>23</v>
      </c>
      <c r="X7" s="155">
        <v>82</v>
      </c>
      <c r="Y7" s="155">
        <v>0</v>
      </c>
      <c r="Z7" s="155">
        <v>2</v>
      </c>
      <c r="AA7" s="155">
        <v>73</v>
      </c>
      <c r="AB7" s="155">
        <v>46</v>
      </c>
      <c r="AC7" s="155">
        <v>16</v>
      </c>
      <c r="AD7" s="155">
        <v>94</v>
      </c>
      <c r="AE7" s="659">
        <v>2014</v>
      </c>
    </row>
    <row r="8" spans="1:31" s="278" customFormat="1" ht="43.5" customHeight="1" x14ac:dyDescent="0.15">
      <c r="A8" s="561">
        <v>2015</v>
      </c>
      <c r="B8" s="157">
        <v>3800</v>
      </c>
      <c r="C8" s="155">
        <v>2684</v>
      </c>
      <c r="D8" s="155" t="s">
        <v>50</v>
      </c>
      <c r="E8" s="155" t="s">
        <v>50</v>
      </c>
      <c r="F8" s="155">
        <v>382</v>
      </c>
      <c r="G8" s="155">
        <v>1892</v>
      </c>
      <c r="H8" s="155">
        <v>410</v>
      </c>
      <c r="I8" s="155">
        <v>286</v>
      </c>
      <c r="J8" s="155">
        <v>1116</v>
      </c>
      <c r="K8" s="155" t="s">
        <v>50</v>
      </c>
      <c r="L8" s="155" t="s">
        <v>50</v>
      </c>
      <c r="M8" s="155" t="s">
        <v>50</v>
      </c>
      <c r="N8" s="155" t="s">
        <v>50</v>
      </c>
      <c r="O8" s="155" t="s">
        <v>50</v>
      </c>
      <c r="P8" s="155" t="s">
        <v>50</v>
      </c>
      <c r="Q8" s="155" t="s">
        <v>50</v>
      </c>
      <c r="R8" s="155" t="s">
        <v>50</v>
      </c>
      <c r="S8" s="155" t="s">
        <v>50</v>
      </c>
      <c r="T8" s="155" t="s">
        <v>50</v>
      </c>
      <c r="U8" s="155" t="s">
        <v>50</v>
      </c>
      <c r="V8" s="155">
        <v>286</v>
      </c>
      <c r="W8" s="155">
        <v>7</v>
      </c>
      <c r="X8" s="155">
        <v>74</v>
      </c>
      <c r="Y8" s="155">
        <v>0</v>
      </c>
      <c r="Z8" s="155">
        <v>7</v>
      </c>
      <c r="AA8" s="155">
        <v>64</v>
      </c>
      <c r="AB8" s="155">
        <v>43</v>
      </c>
      <c r="AC8" s="155">
        <v>6</v>
      </c>
      <c r="AD8" s="155">
        <v>85</v>
      </c>
      <c r="AE8" s="659">
        <v>2015</v>
      </c>
    </row>
    <row r="9" spans="1:31" s="278" customFormat="1" ht="43.5" customHeight="1" x14ac:dyDescent="0.15">
      <c r="A9" s="561">
        <v>2016</v>
      </c>
      <c r="B9" s="157">
        <v>4478</v>
      </c>
      <c r="C9" s="155">
        <v>3330</v>
      </c>
      <c r="D9" s="155" t="s">
        <v>50</v>
      </c>
      <c r="E9" s="155" t="s">
        <v>50</v>
      </c>
      <c r="F9" s="155">
        <v>315</v>
      </c>
      <c r="G9" s="155">
        <v>2383</v>
      </c>
      <c r="H9" s="155">
        <v>632</v>
      </c>
      <c r="I9" s="155">
        <v>283</v>
      </c>
      <c r="J9" s="155">
        <v>1148</v>
      </c>
      <c r="K9" s="155" t="s">
        <v>50</v>
      </c>
      <c r="L9" s="155" t="s">
        <v>50</v>
      </c>
      <c r="M9" s="155" t="s">
        <v>50</v>
      </c>
      <c r="N9" s="155" t="s">
        <v>50</v>
      </c>
      <c r="O9" s="155" t="s">
        <v>50</v>
      </c>
      <c r="P9" s="155" t="s">
        <v>50</v>
      </c>
      <c r="Q9" s="155" t="s">
        <v>50</v>
      </c>
      <c r="R9" s="155" t="s">
        <v>50</v>
      </c>
      <c r="S9" s="155" t="s">
        <v>50</v>
      </c>
      <c r="T9" s="155" t="s">
        <v>50</v>
      </c>
      <c r="U9" s="155" t="s">
        <v>50</v>
      </c>
      <c r="V9" s="155">
        <v>283</v>
      </c>
      <c r="W9" s="155">
        <v>18</v>
      </c>
      <c r="X9" s="155">
        <v>65</v>
      </c>
      <c r="Y9" s="155">
        <v>1</v>
      </c>
      <c r="Z9" s="155">
        <v>9</v>
      </c>
      <c r="AA9" s="155">
        <v>45</v>
      </c>
      <c r="AB9" s="155">
        <v>32</v>
      </c>
      <c r="AC9" s="155">
        <v>17</v>
      </c>
      <c r="AD9" s="155">
        <v>96</v>
      </c>
      <c r="AE9" s="659">
        <v>2016</v>
      </c>
    </row>
    <row r="10" spans="1:31" s="278" customFormat="1" ht="43.5" customHeight="1" x14ac:dyDescent="0.15">
      <c r="A10" s="561">
        <v>2017</v>
      </c>
      <c r="B10" s="157">
        <v>4856</v>
      </c>
      <c r="C10" s="155">
        <v>3843</v>
      </c>
      <c r="D10" s="155" t="s">
        <v>50</v>
      </c>
      <c r="E10" s="155" t="s">
        <v>50</v>
      </c>
      <c r="F10" s="155">
        <v>373</v>
      </c>
      <c r="G10" s="155">
        <v>2569</v>
      </c>
      <c r="H10" s="155">
        <v>901</v>
      </c>
      <c r="I10" s="155">
        <v>228</v>
      </c>
      <c r="J10" s="155">
        <v>1013</v>
      </c>
      <c r="K10" s="155" t="s">
        <v>50</v>
      </c>
      <c r="L10" s="155" t="s">
        <v>50</v>
      </c>
      <c r="M10" s="155" t="s">
        <v>50</v>
      </c>
      <c r="N10" s="155" t="s">
        <v>50</v>
      </c>
      <c r="O10" s="155" t="s">
        <v>50</v>
      </c>
      <c r="P10" s="155" t="s">
        <v>50</v>
      </c>
      <c r="Q10" s="155" t="s">
        <v>50</v>
      </c>
      <c r="R10" s="155" t="s">
        <v>50</v>
      </c>
      <c r="S10" s="155" t="s">
        <v>50</v>
      </c>
      <c r="T10" s="155" t="s">
        <v>50</v>
      </c>
      <c r="U10" s="155" t="s">
        <v>50</v>
      </c>
      <c r="V10" s="155">
        <v>228</v>
      </c>
      <c r="W10" s="155">
        <v>2</v>
      </c>
      <c r="X10" s="155">
        <v>48</v>
      </c>
      <c r="Y10" s="155">
        <v>5</v>
      </c>
      <c r="Z10" s="155">
        <v>3</v>
      </c>
      <c r="AA10" s="155">
        <v>54</v>
      </c>
      <c r="AB10" s="155">
        <v>40</v>
      </c>
      <c r="AC10" s="155">
        <v>9</v>
      </c>
      <c r="AD10" s="155">
        <v>67</v>
      </c>
      <c r="AE10" s="659">
        <v>2017</v>
      </c>
    </row>
    <row r="11" spans="1:31" s="278" customFormat="1" ht="43.5" customHeight="1" x14ac:dyDescent="0.15">
      <c r="A11" s="561">
        <v>2018</v>
      </c>
      <c r="B11" s="157">
        <v>5299</v>
      </c>
      <c r="C11" s="155">
        <v>4210</v>
      </c>
      <c r="D11" s="155" t="s">
        <v>50</v>
      </c>
      <c r="E11" s="155" t="s">
        <v>50</v>
      </c>
      <c r="F11" s="155">
        <v>426</v>
      </c>
      <c r="G11" s="155">
        <v>2854</v>
      </c>
      <c r="H11" s="155">
        <v>930</v>
      </c>
      <c r="I11" s="155">
        <v>652</v>
      </c>
      <c r="J11" s="155">
        <v>1089</v>
      </c>
      <c r="K11" s="155" t="s">
        <v>50</v>
      </c>
      <c r="L11" s="155" t="s">
        <v>50</v>
      </c>
      <c r="M11" s="155" t="s">
        <v>50</v>
      </c>
      <c r="N11" s="155" t="s">
        <v>50</v>
      </c>
      <c r="O11" s="155" t="s">
        <v>50</v>
      </c>
      <c r="P11" s="155" t="s">
        <v>50</v>
      </c>
      <c r="Q11" s="155" t="s">
        <v>50</v>
      </c>
      <c r="R11" s="155" t="s">
        <v>50</v>
      </c>
      <c r="S11" s="155" t="s">
        <v>50</v>
      </c>
      <c r="T11" s="155" t="s">
        <v>50</v>
      </c>
      <c r="U11" s="155" t="s">
        <v>50</v>
      </c>
      <c r="V11" s="155">
        <v>652</v>
      </c>
      <c r="W11" s="155">
        <v>9</v>
      </c>
      <c r="X11" s="155">
        <v>102</v>
      </c>
      <c r="Y11" s="155">
        <v>8</v>
      </c>
      <c r="Z11" s="155">
        <f ca="1">-Z11</f>
        <v>0</v>
      </c>
      <c r="AA11" s="155">
        <v>102</v>
      </c>
      <c r="AB11" s="155">
        <v>28</v>
      </c>
      <c r="AC11" s="155">
        <v>11</v>
      </c>
      <c r="AD11" s="155">
        <v>392</v>
      </c>
      <c r="AE11" s="659">
        <v>2018</v>
      </c>
    </row>
    <row r="12" spans="1:31" s="278" customFormat="1" ht="43.5" customHeight="1" x14ac:dyDescent="0.15">
      <c r="A12" s="561">
        <v>2019</v>
      </c>
      <c r="B12" s="157">
        <v>7165</v>
      </c>
      <c r="C12" s="155">
        <v>6011</v>
      </c>
      <c r="D12" s="155" t="s">
        <v>50</v>
      </c>
      <c r="E12" s="155" t="s">
        <v>50</v>
      </c>
      <c r="F12" s="155">
        <v>606</v>
      </c>
      <c r="G12" s="155">
        <v>4115</v>
      </c>
      <c r="H12" s="155">
        <v>1290</v>
      </c>
      <c r="I12" s="155">
        <v>394</v>
      </c>
      <c r="J12" s="155">
        <v>1154</v>
      </c>
      <c r="K12" s="155" t="s">
        <v>50</v>
      </c>
      <c r="L12" s="155" t="s">
        <v>50</v>
      </c>
      <c r="M12" s="155" t="s">
        <v>50</v>
      </c>
      <c r="N12" s="155" t="s">
        <v>50</v>
      </c>
      <c r="O12" s="155" t="s">
        <v>50</v>
      </c>
      <c r="P12" s="155" t="s">
        <v>50</v>
      </c>
      <c r="Q12" s="155" t="s">
        <v>50</v>
      </c>
      <c r="R12" s="155" t="s">
        <v>50</v>
      </c>
      <c r="S12" s="155" t="s">
        <v>50</v>
      </c>
      <c r="T12" s="155" t="s">
        <v>50</v>
      </c>
      <c r="U12" s="155" t="s">
        <v>50</v>
      </c>
      <c r="V12" s="155">
        <v>381</v>
      </c>
      <c r="W12" s="155">
        <v>0</v>
      </c>
      <c r="X12" s="155">
        <v>78</v>
      </c>
      <c r="Y12" s="155">
        <v>3</v>
      </c>
      <c r="Z12" s="155">
        <v>7</v>
      </c>
      <c r="AA12" s="155">
        <v>135</v>
      </c>
      <c r="AB12" s="155">
        <v>43</v>
      </c>
      <c r="AC12" s="155">
        <v>6</v>
      </c>
      <c r="AD12" s="155">
        <v>109</v>
      </c>
      <c r="AE12" s="659">
        <v>2019</v>
      </c>
    </row>
    <row r="13" spans="1:31" s="278" customFormat="1" ht="43.5" customHeight="1" x14ac:dyDescent="0.15">
      <c r="A13" s="561">
        <v>2020</v>
      </c>
      <c r="B13" s="157">
        <v>5494</v>
      </c>
      <c r="C13" s="155">
        <v>4574</v>
      </c>
      <c r="D13" s="155" t="s">
        <v>50</v>
      </c>
      <c r="E13" s="155" t="s">
        <v>50</v>
      </c>
      <c r="F13" s="155">
        <v>294</v>
      </c>
      <c r="G13" s="155">
        <v>2912</v>
      </c>
      <c r="H13" s="155">
        <v>1368</v>
      </c>
      <c r="I13" s="155">
        <v>469</v>
      </c>
      <c r="J13" s="155">
        <v>920</v>
      </c>
      <c r="K13" s="155" t="s">
        <v>50</v>
      </c>
      <c r="L13" s="155" t="s">
        <v>50</v>
      </c>
      <c r="M13" s="155" t="s">
        <v>50</v>
      </c>
      <c r="N13" s="155" t="s">
        <v>50</v>
      </c>
      <c r="O13" s="155" t="s">
        <v>50</v>
      </c>
      <c r="P13" s="155" t="s">
        <v>50</v>
      </c>
      <c r="Q13" s="155" t="s">
        <v>50</v>
      </c>
      <c r="R13" s="155" t="s">
        <v>50</v>
      </c>
      <c r="S13" s="155" t="s">
        <v>50</v>
      </c>
      <c r="T13" s="155" t="s">
        <v>50</v>
      </c>
      <c r="U13" s="155" t="s">
        <v>50</v>
      </c>
      <c r="V13" s="155">
        <v>469</v>
      </c>
      <c r="W13" s="155">
        <v>3</v>
      </c>
      <c r="X13" s="155">
        <v>68</v>
      </c>
      <c r="Y13" s="155">
        <v>7</v>
      </c>
      <c r="Z13" s="155">
        <v>6</v>
      </c>
      <c r="AA13" s="155">
        <v>78</v>
      </c>
      <c r="AB13" s="155">
        <v>55</v>
      </c>
      <c r="AC13" s="155">
        <v>16</v>
      </c>
      <c r="AD13" s="155">
        <v>236</v>
      </c>
      <c r="AE13" s="659">
        <v>2020</v>
      </c>
    </row>
    <row r="14" spans="1:31" s="278" customFormat="1" ht="43.5" customHeight="1" x14ac:dyDescent="0.15">
      <c r="A14" s="561">
        <v>2021</v>
      </c>
      <c r="B14" s="157">
        <v>6835</v>
      </c>
      <c r="C14" s="155">
        <v>4814</v>
      </c>
      <c r="D14" s="155" t="s">
        <v>50</v>
      </c>
      <c r="E14" s="155" t="s">
        <v>50</v>
      </c>
      <c r="F14" s="155">
        <v>298</v>
      </c>
      <c r="G14" s="155">
        <v>3278</v>
      </c>
      <c r="H14" s="155">
        <v>1238</v>
      </c>
      <c r="I14" s="155">
        <v>466</v>
      </c>
      <c r="J14" s="155">
        <v>1054</v>
      </c>
      <c r="K14" s="155" t="s">
        <v>50</v>
      </c>
      <c r="L14" s="155" t="s">
        <v>50</v>
      </c>
      <c r="M14" s="155" t="s">
        <v>50</v>
      </c>
      <c r="N14" s="155" t="s">
        <v>50</v>
      </c>
      <c r="O14" s="155" t="s">
        <v>50</v>
      </c>
      <c r="P14" s="155" t="s">
        <v>50</v>
      </c>
      <c r="Q14" s="155" t="s">
        <v>50</v>
      </c>
      <c r="R14" s="155" t="s">
        <v>50</v>
      </c>
      <c r="S14" s="155" t="s">
        <v>50</v>
      </c>
      <c r="T14" s="155" t="s">
        <v>50</v>
      </c>
      <c r="U14" s="155" t="s">
        <v>50</v>
      </c>
      <c r="V14" s="155">
        <v>466</v>
      </c>
      <c r="W14" s="155">
        <v>6</v>
      </c>
      <c r="X14" s="155">
        <v>119</v>
      </c>
      <c r="Y14" s="155">
        <v>1</v>
      </c>
      <c r="Z14" s="155">
        <v>3</v>
      </c>
      <c r="AA14" s="155">
        <v>100</v>
      </c>
      <c r="AB14" s="155">
        <v>59</v>
      </c>
      <c r="AC14" s="155">
        <v>16</v>
      </c>
      <c r="AD14" s="155">
        <v>162</v>
      </c>
      <c r="AE14" s="659">
        <v>2021</v>
      </c>
    </row>
    <row r="15" spans="1:31" s="278" customFormat="1" ht="43.5" customHeight="1" x14ac:dyDescent="0.15">
      <c r="A15" s="561">
        <v>2022</v>
      </c>
      <c r="B15" s="157">
        <v>6418</v>
      </c>
      <c r="C15" s="155">
        <v>3474</v>
      </c>
      <c r="D15" s="155">
        <v>1942</v>
      </c>
      <c r="E15" s="155">
        <v>1532</v>
      </c>
      <c r="F15" s="155"/>
      <c r="G15" s="155"/>
      <c r="H15" s="155"/>
      <c r="I15" s="155">
        <v>755</v>
      </c>
      <c r="J15" s="155">
        <v>2944</v>
      </c>
      <c r="K15" s="155">
        <v>635.82307734157689</v>
      </c>
      <c r="L15" s="155">
        <v>534.72504830423213</v>
      </c>
      <c r="M15" s="155">
        <v>33.181419807186678</v>
      </c>
      <c r="N15" s="155">
        <v>95.569657907783821</v>
      </c>
      <c r="O15" s="155">
        <v>127.88288610547326</v>
      </c>
      <c r="P15" s="155">
        <v>48.073619631901842</v>
      </c>
      <c r="Q15" s="155">
        <v>66.226158955979855</v>
      </c>
      <c r="R15" s="155">
        <v>94.525048543689323</v>
      </c>
      <c r="S15" s="155">
        <v>99.231379623610962</v>
      </c>
      <c r="T15" s="155">
        <v>309.68191244200011</v>
      </c>
      <c r="U15" s="155" t="s">
        <v>50</v>
      </c>
      <c r="V15" s="155"/>
      <c r="W15" s="155"/>
      <c r="X15" s="155"/>
      <c r="Y15" s="155"/>
      <c r="Z15" s="155"/>
      <c r="AA15" s="155"/>
      <c r="AB15" s="155"/>
      <c r="AC15" s="155"/>
      <c r="AD15" s="155"/>
      <c r="AE15" s="659">
        <v>2022</v>
      </c>
    </row>
    <row r="16" spans="1:31" s="628" customFormat="1" ht="43.5" customHeight="1" x14ac:dyDescent="0.15">
      <c r="A16" s="644">
        <v>2023</v>
      </c>
      <c r="B16" s="572">
        <v>9626</v>
      </c>
      <c r="C16" s="299">
        <v>4630</v>
      </c>
      <c r="D16" s="299"/>
      <c r="E16" s="299"/>
      <c r="F16" s="299"/>
      <c r="G16" s="299"/>
      <c r="H16" s="299"/>
      <c r="I16" s="299">
        <v>765</v>
      </c>
      <c r="J16" s="299">
        <v>4996</v>
      </c>
      <c r="K16" s="299">
        <v>1101</v>
      </c>
      <c r="L16" s="299">
        <v>484</v>
      </c>
      <c r="M16" s="299">
        <v>19</v>
      </c>
      <c r="N16" s="299">
        <v>82</v>
      </c>
      <c r="O16" s="299">
        <v>153</v>
      </c>
      <c r="P16" s="299">
        <v>50</v>
      </c>
      <c r="Q16" s="299">
        <v>82</v>
      </c>
      <c r="R16" s="299">
        <v>123</v>
      </c>
      <c r="S16" s="299">
        <v>121</v>
      </c>
      <c r="T16" s="299">
        <v>395</v>
      </c>
      <c r="U16" s="299">
        <v>2020</v>
      </c>
      <c r="V16" s="299"/>
      <c r="W16" s="299"/>
      <c r="X16" s="299"/>
      <c r="Y16" s="299"/>
      <c r="Z16" s="299"/>
      <c r="AA16" s="299"/>
      <c r="AB16" s="299"/>
      <c r="AC16" s="299"/>
      <c r="AD16" s="299"/>
      <c r="AE16" s="660">
        <v>2023</v>
      </c>
    </row>
    <row r="17" spans="1:31" s="278" customFormat="1" ht="14.1" customHeight="1" x14ac:dyDescent="0.15">
      <c r="A17" s="284" t="s">
        <v>208</v>
      </c>
      <c r="B17" s="296"/>
      <c r="C17" s="302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6"/>
      <c r="Z17" s="296"/>
      <c r="AA17" s="296"/>
      <c r="AB17" s="296"/>
      <c r="AC17" s="296"/>
      <c r="AD17" s="296"/>
      <c r="AE17" s="302" t="s">
        <v>205</v>
      </c>
    </row>
    <row r="18" spans="1:31" ht="12.75" customHeight="1" x14ac:dyDescent="0.3">
      <c r="A18" s="278" t="s">
        <v>701</v>
      </c>
    </row>
    <row r="19" spans="1:31" s="83" customFormat="1" ht="12" customHeight="1" x14ac:dyDescent="0.2">
      <c r="A19" s="500"/>
      <c r="B19" s="501"/>
      <c r="C19" s="500"/>
      <c r="D19" s="500"/>
      <c r="E19" s="500"/>
      <c r="F19" s="500"/>
      <c r="G19" s="500"/>
      <c r="H19" s="500"/>
      <c r="I19" s="500"/>
      <c r="J19" s="70" t="s">
        <v>702</v>
      </c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</row>
    <row r="20" spans="1:31" s="115" customFormat="1" ht="12" customHeight="1" x14ac:dyDescent="0.15">
      <c r="A20" s="528"/>
      <c r="B20" s="593"/>
      <c r="C20" s="528"/>
      <c r="D20" s="528"/>
      <c r="E20" s="528"/>
      <c r="F20" s="528"/>
      <c r="G20" s="528"/>
      <c r="H20" s="528"/>
      <c r="I20" s="528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</row>
  </sheetData>
  <sheetProtection formatCells="0" formatColumns="0" formatRows="0" insertColumns="0" insertRows="0" insertHyperlinks="0" deleteColumns="0" deleteRows="0" sort="0" autoFilter="0" pivotTables="0"/>
  <mergeCells count="15">
    <mergeCell ref="AB4:AB6"/>
    <mergeCell ref="AC4:AC6"/>
    <mergeCell ref="AD4:AD6"/>
    <mergeCell ref="V4:V5"/>
    <mergeCell ref="W4:W6"/>
    <mergeCell ref="X4:X6"/>
    <mergeCell ref="Y4:Y6"/>
    <mergeCell ref="Z4:Z6"/>
    <mergeCell ref="AA4:AA6"/>
    <mergeCell ref="A1:J1"/>
    <mergeCell ref="B3:B6"/>
    <mergeCell ref="I3:I6"/>
    <mergeCell ref="J3:J6"/>
    <mergeCell ref="C3:H6"/>
    <mergeCell ref="K3:U4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7" orientation="portrait" r:id="rId1"/>
  <headerFooter alignWithMargins="0"/>
  <colBreaks count="1" manualBreakCount="1">
    <brk id="2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Ruler="0" view="pageBreakPreview" zoomScaleNormal="100" zoomScaleSheetLayoutView="100" workbookViewId="0">
      <selection activeCell="F29" sqref="F29"/>
    </sheetView>
  </sheetViews>
  <sheetFormatPr defaultRowHeight="14.25" x14ac:dyDescent="0.3"/>
  <cols>
    <col min="1" max="1" width="9.125" style="76" customWidth="1"/>
    <col min="2" max="3" width="20.25" style="76" customWidth="1"/>
    <col min="4" max="4" width="21.125" style="76" customWidth="1"/>
    <col min="5" max="5" width="11.75" style="76" customWidth="1"/>
    <col min="6" max="6" width="11" style="76" customWidth="1"/>
    <col min="7" max="7" width="8.375" style="76" customWidth="1"/>
    <col min="8" max="8" width="12.25" style="76" customWidth="1"/>
    <col min="9" max="9" width="13.5" style="76" customWidth="1"/>
    <col min="10" max="10" width="10.625" style="76" customWidth="1"/>
    <col min="11" max="11" width="8.625" style="76" customWidth="1"/>
    <col min="12" max="12" width="9" style="76"/>
  </cols>
  <sheetData>
    <row r="1" spans="1:11" s="200" customFormat="1" ht="20.100000000000001" customHeight="1" x14ac:dyDescent="0.15">
      <c r="A1" s="198" t="s">
        <v>703</v>
      </c>
      <c r="B1" s="198"/>
      <c r="C1" s="198"/>
      <c r="D1" s="198"/>
      <c r="E1" s="562" t="s">
        <v>704</v>
      </c>
      <c r="F1" s="259"/>
      <c r="G1" s="198"/>
      <c r="H1" s="198"/>
      <c r="I1" s="198"/>
      <c r="J1" s="198"/>
      <c r="K1" s="198"/>
    </row>
    <row r="2" spans="1:11" s="119" customFormat="1" ht="20.100000000000001" customHeight="1" x14ac:dyDescent="0.25">
      <c r="A2" s="201" t="s">
        <v>705</v>
      </c>
      <c r="B2" s="201"/>
      <c r="C2" s="201"/>
      <c r="D2" s="201"/>
      <c r="E2" s="275"/>
      <c r="F2" s="275"/>
      <c r="G2" s="275"/>
      <c r="H2" s="275"/>
      <c r="I2" s="275"/>
      <c r="J2" s="275"/>
      <c r="K2" s="205" t="s">
        <v>706</v>
      </c>
    </row>
    <row r="3" spans="1:11" s="278" customFormat="1" ht="24" customHeight="1" x14ac:dyDescent="0.15">
      <c r="A3" s="224"/>
      <c r="B3" s="704" t="s">
        <v>707</v>
      </c>
      <c r="C3" s="703"/>
      <c r="D3" s="206" t="s">
        <v>708</v>
      </c>
      <c r="E3" s="304" t="s">
        <v>709</v>
      </c>
      <c r="F3" s="208"/>
      <c r="G3" s="208"/>
      <c r="H3" s="208"/>
      <c r="I3" s="208"/>
      <c r="J3" s="208"/>
      <c r="K3" s="232"/>
    </row>
    <row r="4" spans="1:11" s="278" customFormat="1" ht="27.75" customHeight="1" x14ac:dyDescent="0.15">
      <c r="A4" s="224" t="s">
        <v>281</v>
      </c>
      <c r="B4" s="239" t="s">
        <v>710</v>
      </c>
      <c r="C4" s="239" t="s">
        <v>711</v>
      </c>
      <c r="D4" s="238" t="s">
        <v>239</v>
      </c>
      <c r="E4" s="238" t="s">
        <v>239</v>
      </c>
      <c r="F4" s="563" t="s">
        <v>712</v>
      </c>
      <c r="G4" s="563" t="s">
        <v>713</v>
      </c>
      <c r="H4" s="563" t="s">
        <v>714</v>
      </c>
      <c r="I4" s="563" t="s">
        <v>715</v>
      </c>
      <c r="J4" s="563" t="s">
        <v>716</v>
      </c>
      <c r="K4" s="156" t="s">
        <v>184</v>
      </c>
    </row>
    <row r="5" spans="1:11" s="278" customFormat="1" ht="24" customHeight="1" x14ac:dyDescent="0.15">
      <c r="A5" s="228"/>
      <c r="B5" s="230" t="s">
        <v>717</v>
      </c>
      <c r="C5" s="230" t="s">
        <v>463</v>
      </c>
      <c r="D5" s="230" t="s">
        <v>718</v>
      </c>
      <c r="E5" s="293"/>
      <c r="F5" s="293" t="s">
        <v>719</v>
      </c>
      <c r="G5" s="293" t="s">
        <v>720</v>
      </c>
      <c r="H5" s="293" t="s">
        <v>721</v>
      </c>
      <c r="I5" s="293" t="s">
        <v>722</v>
      </c>
      <c r="J5" s="293" t="s">
        <v>350</v>
      </c>
      <c r="K5" s="564"/>
    </row>
    <row r="6" spans="1:11" s="119" customFormat="1" ht="46.7" customHeight="1" x14ac:dyDescent="0.25">
      <c r="A6" s="154">
        <v>2014</v>
      </c>
      <c r="B6" s="155">
        <v>0</v>
      </c>
      <c r="C6" s="155" t="s">
        <v>50</v>
      </c>
      <c r="D6" s="155">
        <v>0</v>
      </c>
      <c r="E6" s="155">
        <v>0</v>
      </c>
      <c r="F6" s="155">
        <v>0</v>
      </c>
      <c r="G6" s="155">
        <v>0</v>
      </c>
      <c r="H6" s="155">
        <v>0</v>
      </c>
      <c r="I6" s="155">
        <v>0</v>
      </c>
      <c r="J6" s="155">
        <v>0</v>
      </c>
      <c r="K6" s="156">
        <v>2014</v>
      </c>
    </row>
    <row r="7" spans="1:11" s="119" customFormat="1" ht="46.7" customHeight="1" x14ac:dyDescent="0.25">
      <c r="A7" s="154">
        <v>2015</v>
      </c>
      <c r="B7" s="155">
        <v>0</v>
      </c>
      <c r="C7" s="155" t="s">
        <v>50</v>
      </c>
      <c r="D7" s="155">
        <v>0</v>
      </c>
      <c r="E7" s="155">
        <v>30000</v>
      </c>
      <c r="F7" s="155">
        <v>30000</v>
      </c>
      <c r="G7" s="155">
        <v>0</v>
      </c>
      <c r="H7" s="155">
        <v>0</v>
      </c>
      <c r="I7" s="155">
        <v>0</v>
      </c>
      <c r="J7" s="155">
        <v>0</v>
      </c>
      <c r="K7" s="156">
        <v>2015</v>
      </c>
    </row>
    <row r="8" spans="1:11" s="119" customFormat="1" ht="46.7" customHeight="1" x14ac:dyDescent="0.25">
      <c r="A8" s="154">
        <v>2016</v>
      </c>
      <c r="B8" s="155">
        <v>0</v>
      </c>
      <c r="C8" s="155" t="s">
        <v>50</v>
      </c>
      <c r="D8" s="155">
        <v>4</v>
      </c>
      <c r="E8" s="155">
        <v>184156</v>
      </c>
      <c r="F8" s="155">
        <v>33600</v>
      </c>
      <c r="G8" s="155">
        <v>0</v>
      </c>
      <c r="H8" s="155">
        <v>0</v>
      </c>
      <c r="I8" s="155">
        <v>148412</v>
      </c>
      <c r="J8" s="155">
        <v>2144</v>
      </c>
      <c r="K8" s="156">
        <v>2016</v>
      </c>
    </row>
    <row r="9" spans="1:11" s="119" customFormat="1" ht="46.7" customHeight="1" x14ac:dyDescent="0.25">
      <c r="A9" s="154">
        <v>2017</v>
      </c>
      <c r="B9" s="155">
        <v>0</v>
      </c>
      <c r="C9" s="155" t="s">
        <v>50</v>
      </c>
      <c r="D9" s="155">
        <v>3</v>
      </c>
      <c r="E9" s="155">
        <v>17025</v>
      </c>
      <c r="F9" s="155">
        <v>15000</v>
      </c>
      <c r="G9" s="155">
        <v>0</v>
      </c>
      <c r="H9" s="155">
        <v>0</v>
      </c>
      <c r="I9" s="155">
        <v>2025</v>
      </c>
      <c r="J9" s="155">
        <v>0</v>
      </c>
      <c r="K9" s="156">
        <v>2017</v>
      </c>
    </row>
    <row r="10" spans="1:11" s="119" customFormat="1" ht="46.7" customHeight="1" x14ac:dyDescent="0.25">
      <c r="A10" s="154">
        <v>2018</v>
      </c>
      <c r="B10" s="157" t="s">
        <v>51</v>
      </c>
      <c r="C10" s="155" t="s">
        <v>50</v>
      </c>
      <c r="D10" s="155" t="s">
        <v>51</v>
      </c>
      <c r="E10" s="155">
        <v>2587080</v>
      </c>
      <c r="F10" s="155">
        <v>118800</v>
      </c>
      <c r="G10" s="155" t="s">
        <v>51</v>
      </c>
      <c r="H10" s="155">
        <v>59204</v>
      </c>
      <c r="I10" s="155">
        <v>2376538</v>
      </c>
      <c r="J10" s="154">
        <v>32538</v>
      </c>
      <c r="K10" s="156">
        <v>2018</v>
      </c>
    </row>
    <row r="11" spans="1:11" s="301" customFormat="1" ht="46.7" customHeight="1" x14ac:dyDescent="0.25">
      <c r="A11" s="154">
        <v>2019</v>
      </c>
      <c r="B11" s="155"/>
      <c r="C11" s="155" t="s">
        <v>50</v>
      </c>
      <c r="D11" s="155">
        <v>39</v>
      </c>
      <c r="E11" s="507">
        <f>SUM(F11:J11)</f>
        <v>934415</v>
      </c>
      <c r="F11" s="155">
        <v>10800</v>
      </c>
      <c r="G11" s="155">
        <v>0</v>
      </c>
      <c r="H11" s="155">
        <v>0</v>
      </c>
      <c r="I11" s="155">
        <v>644347</v>
      </c>
      <c r="J11" s="296">
        <v>279268</v>
      </c>
      <c r="K11" s="156">
        <v>2019</v>
      </c>
    </row>
    <row r="12" spans="1:11" s="119" customFormat="1" ht="46.7" customHeight="1" x14ac:dyDescent="0.25">
      <c r="A12" s="154">
        <v>2020</v>
      </c>
      <c r="B12" s="155">
        <v>0</v>
      </c>
      <c r="C12" s="155">
        <v>0</v>
      </c>
      <c r="D12" s="155">
        <v>49</v>
      </c>
      <c r="E12" s="155">
        <v>1350736</v>
      </c>
      <c r="F12" s="155">
        <v>39600</v>
      </c>
      <c r="G12" s="155">
        <v>0</v>
      </c>
      <c r="H12" s="155">
        <v>5685</v>
      </c>
      <c r="I12" s="155">
        <v>1305451</v>
      </c>
      <c r="J12" s="155" t="s">
        <v>51</v>
      </c>
      <c r="K12" s="156">
        <v>2020</v>
      </c>
    </row>
    <row r="13" spans="1:11" s="119" customFormat="1" ht="46.7" customHeight="1" x14ac:dyDescent="0.25">
      <c r="A13" s="154">
        <v>2021</v>
      </c>
      <c r="B13" s="155">
        <v>0</v>
      </c>
      <c r="C13" s="155">
        <v>0</v>
      </c>
      <c r="D13" s="155">
        <v>0</v>
      </c>
      <c r="E13" s="155">
        <v>2198</v>
      </c>
      <c r="F13" s="155">
        <v>0</v>
      </c>
      <c r="G13" s="155">
        <v>0</v>
      </c>
      <c r="H13" s="155">
        <v>0</v>
      </c>
      <c r="I13" s="155">
        <v>0</v>
      </c>
      <c r="J13" s="155">
        <v>2198</v>
      </c>
      <c r="K13" s="156">
        <v>2021</v>
      </c>
    </row>
    <row r="14" spans="1:11" s="119" customFormat="1" ht="46.7" customHeight="1" x14ac:dyDescent="0.25">
      <c r="A14" s="154">
        <v>2022</v>
      </c>
      <c r="B14" s="155">
        <v>0</v>
      </c>
      <c r="C14" s="155">
        <v>0</v>
      </c>
      <c r="D14" s="155">
        <v>51</v>
      </c>
      <c r="E14" s="155">
        <v>505090</v>
      </c>
      <c r="F14" s="155">
        <v>46000</v>
      </c>
      <c r="G14" s="155">
        <v>0</v>
      </c>
      <c r="H14" s="155">
        <v>4257</v>
      </c>
      <c r="I14" s="155">
        <v>454833</v>
      </c>
      <c r="J14" s="155">
        <v>0</v>
      </c>
      <c r="K14" s="156">
        <v>2022</v>
      </c>
    </row>
    <row r="15" spans="1:11" s="301" customFormat="1" ht="46.7" customHeight="1" x14ac:dyDescent="0.25">
      <c r="A15" s="298">
        <v>2023</v>
      </c>
      <c r="B15" s="299">
        <v>0</v>
      </c>
      <c r="C15" s="299">
        <v>0</v>
      </c>
      <c r="D15" s="299">
        <v>2</v>
      </c>
      <c r="E15" s="299">
        <v>3000</v>
      </c>
      <c r="F15" s="299">
        <v>3000</v>
      </c>
      <c r="G15" s="299">
        <v>0</v>
      </c>
      <c r="H15" s="299">
        <v>0</v>
      </c>
      <c r="I15" s="299">
        <v>0</v>
      </c>
      <c r="J15" s="299">
        <v>0</v>
      </c>
      <c r="K15" s="300">
        <v>2023</v>
      </c>
    </row>
    <row r="16" spans="1:11" s="284" customFormat="1" ht="14.1" customHeight="1" x14ac:dyDescent="0.15">
      <c r="A16" s="284" t="s">
        <v>208</v>
      </c>
      <c r="K16" s="302" t="s">
        <v>205</v>
      </c>
    </row>
    <row r="17" spans="1:11" s="83" customFormat="1" ht="14.1" customHeight="1" x14ac:dyDescent="0.2">
      <c r="A17" s="83" t="s">
        <v>723</v>
      </c>
      <c r="B17" s="70"/>
      <c r="C17" s="70"/>
      <c r="D17" s="70"/>
      <c r="E17" s="70"/>
      <c r="F17" s="70"/>
      <c r="G17" s="70"/>
      <c r="H17" s="70"/>
      <c r="I17" s="70"/>
      <c r="J17" s="70"/>
      <c r="K17" s="70" t="s">
        <v>724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3:C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5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Ruler="0" view="pageBreakPreview" zoomScaleNormal="100" zoomScaleSheetLayoutView="100" workbookViewId="0">
      <selection activeCell="N36" sqref="N36"/>
    </sheetView>
  </sheetViews>
  <sheetFormatPr defaultRowHeight="14.25" x14ac:dyDescent="0.3"/>
  <cols>
    <col min="1" max="1" width="8.5" style="76" customWidth="1"/>
    <col min="2" max="2" width="12.125" style="76" customWidth="1"/>
    <col min="3" max="3" width="11.5" style="76" customWidth="1"/>
    <col min="4" max="4" width="10.25" style="76" customWidth="1"/>
    <col min="5" max="5" width="12.125" style="76" customWidth="1"/>
    <col min="6" max="6" width="9.875" style="76" customWidth="1"/>
    <col min="7" max="7" width="10.75" style="76" customWidth="1"/>
    <col min="8" max="8" width="9.75" style="76" customWidth="1"/>
    <col min="9" max="9" width="12.75" style="76" customWidth="1"/>
    <col min="10" max="10" width="11.875" style="76" customWidth="1"/>
    <col min="11" max="11" width="9.625" style="76" customWidth="1"/>
    <col min="12" max="12" width="14" style="76" customWidth="1"/>
    <col min="13" max="13" width="11.25" style="76" customWidth="1"/>
    <col min="14" max="14" width="7.375" style="76" customWidth="1"/>
    <col min="15" max="17" width="9" style="76"/>
    <col min="18" max="18" width="8.5" style="76" customWidth="1"/>
    <col min="19" max="19" width="9" style="76"/>
  </cols>
  <sheetData>
    <row r="1" spans="1:18" s="370" customFormat="1" ht="20.100000000000001" customHeight="1" x14ac:dyDescent="0.15">
      <c r="A1" s="699" t="s">
        <v>725</v>
      </c>
      <c r="B1" s="699"/>
      <c r="C1" s="699"/>
      <c r="D1" s="699"/>
      <c r="E1" s="699"/>
      <c r="F1" s="699"/>
      <c r="G1" s="699"/>
      <c r="H1" s="699"/>
      <c r="I1" s="699"/>
      <c r="J1" s="699" t="s">
        <v>726</v>
      </c>
      <c r="K1" s="699"/>
      <c r="L1" s="699"/>
      <c r="M1" s="699"/>
      <c r="N1" s="699"/>
      <c r="O1" s="699"/>
      <c r="P1" s="699"/>
      <c r="Q1" s="699"/>
      <c r="R1" s="565"/>
    </row>
    <row r="2" spans="1:18" s="410" customFormat="1" ht="20.100000000000001" customHeight="1" x14ac:dyDescent="0.25">
      <c r="A2" s="410" t="s">
        <v>278</v>
      </c>
      <c r="M2" s="842"/>
      <c r="N2" s="842"/>
      <c r="Q2" s="842" t="s">
        <v>280</v>
      </c>
      <c r="R2" s="842"/>
    </row>
    <row r="3" spans="1:18" s="410" customFormat="1" ht="17.100000000000001" customHeight="1" x14ac:dyDescent="0.25">
      <c r="A3" s="858" t="s">
        <v>281</v>
      </c>
      <c r="B3" s="440" t="s">
        <v>14</v>
      </c>
      <c r="C3" s="440" t="s">
        <v>727</v>
      </c>
      <c r="D3" s="441" t="s">
        <v>728</v>
      </c>
      <c r="E3" s="440" t="s">
        <v>729</v>
      </c>
      <c r="F3" s="440" t="s">
        <v>730</v>
      </c>
      <c r="G3" s="440" t="s">
        <v>731</v>
      </c>
      <c r="H3" s="440" t="s">
        <v>512</v>
      </c>
      <c r="I3" s="441" t="s">
        <v>516</v>
      </c>
      <c r="J3" s="244" t="s">
        <v>732</v>
      </c>
      <c r="K3" s="134" t="s">
        <v>733</v>
      </c>
      <c r="L3" s="441" t="s">
        <v>734</v>
      </c>
      <c r="M3" s="441" t="s">
        <v>735</v>
      </c>
      <c r="N3" s="441" t="s">
        <v>736</v>
      </c>
      <c r="O3" s="441" t="s">
        <v>737</v>
      </c>
      <c r="P3" s="441" t="s">
        <v>738</v>
      </c>
      <c r="Q3" s="441" t="s">
        <v>739</v>
      </c>
      <c r="R3" s="855" t="s">
        <v>184</v>
      </c>
    </row>
    <row r="4" spans="1:18" s="410" customFormat="1" ht="17.100000000000001" customHeight="1" x14ac:dyDescent="0.25">
      <c r="A4" s="827"/>
      <c r="B4" s="123"/>
      <c r="C4" s="127"/>
      <c r="D4" s="125"/>
      <c r="E4" s="123" t="s">
        <v>740</v>
      </c>
      <c r="F4" s="123" t="s">
        <v>741</v>
      </c>
      <c r="G4" s="123" t="s">
        <v>742</v>
      </c>
      <c r="H4" s="123" t="s">
        <v>743</v>
      </c>
      <c r="I4" s="125" t="s">
        <v>743</v>
      </c>
      <c r="J4" s="378" t="s">
        <v>742</v>
      </c>
      <c r="K4" s="111" t="s">
        <v>744</v>
      </c>
      <c r="L4" s="109" t="s">
        <v>742</v>
      </c>
      <c r="M4" s="109" t="s">
        <v>742</v>
      </c>
      <c r="N4" s="109" t="s">
        <v>742</v>
      </c>
      <c r="O4" s="109" t="s">
        <v>742</v>
      </c>
      <c r="P4" s="109" t="s">
        <v>743</v>
      </c>
      <c r="Q4" s="109" t="s">
        <v>742</v>
      </c>
      <c r="R4" s="856"/>
    </row>
    <row r="5" spans="1:18" s="410" customFormat="1" ht="17.100000000000001" customHeight="1" x14ac:dyDescent="0.25">
      <c r="A5" s="827"/>
      <c r="B5" s="123"/>
      <c r="C5" s="127"/>
      <c r="D5" s="125"/>
      <c r="E5" s="123" t="s">
        <v>745</v>
      </c>
      <c r="F5" s="123" t="s">
        <v>746</v>
      </c>
      <c r="G5" s="123" t="s">
        <v>747</v>
      </c>
      <c r="H5" s="123" t="s">
        <v>239</v>
      </c>
      <c r="I5" s="125" t="s">
        <v>748</v>
      </c>
      <c r="J5" s="442" t="s">
        <v>749</v>
      </c>
      <c r="K5" s="443" t="s">
        <v>750</v>
      </c>
      <c r="L5" s="109" t="s">
        <v>751</v>
      </c>
      <c r="M5" s="109" t="s">
        <v>752</v>
      </c>
      <c r="N5" s="109" t="s">
        <v>753</v>
      </c>
      <c r="O5" s="109" t="s">
        <v>754</v>
      </c>
      <c r="P5" s="109" t="s">
        <v>755</v>
      </c>
      <c r="Q5" s="109" t="s">
        <v>756</v>
      </c>
      <c r="R5" s="856"/>
    </row>
    <row r="6" spans="1:18" s="410" customFormat="1" ht="17.100000000000001" customHeight="1" x14ac:dyDescent="0.25">
      <c r="A6" s="828"/>
      <c r="B6" s="266" t="s">
        <v>31</v>
      </c>
      <c r="C6" s="122" t="s">
        <v>757</v>
      </c>
      <c r="D6" s="195" t="s">
        <v>758</v>
      </c>
      <c r="E6" s="266" t="s">
        <v>759</v>
      </c>
      <c r="F6" s="266" t="s">
        <v>760</v>
      </c>
      <c r="G6" s="266" t="s">
        <v>761</v>
      </c>
      <c r="H6" s="266" t="s">
        <v>762</v>
      </c>
      <c r="I6" s="195" t="s">
        <v>761</v>
      </c>
      <c r="J6" s="380" t="s">
        <v>761</v>
      </c>
      <c r="K6" s="381" t="s">
        <v>763</v>
      </c>
      <c r="L6" s="121" t="s">
        <v>764</v>
      </c>
      <c r="M6" s="121" t="s">
        <v>761</v>
      </c>
      <c r="N6" s="266" t="s">
        <v>761</v>
      </c>
      <c r="O6" s="266" t="s">
        <v>761</v>
      </c>
      <c r="P6" s="266" t="s">
        <v>761</v>
      </c>
      <c r="Q6" s="266" t="s">
        <v>761</v>
      </c>
      <c r="R6" s="857"/>
    </row>
    <row r="7" spans="1:18" s="418" customFormat="1" ht="15.95" customHeight="1" x14ac:dyDescent="0.15">
      <c r="A7" s="411">
        <v>2014</v>
      </c>
      <c r="B7" s="422">
        <f>SUM(C7+D7+E7+F7+G7+H7+I7+J7+K7+L7+M7+N7+O7+P7+Q7+B26+C26+D26+E26+F26+G26+H26+I26+J26+K26+L26+M26+N26+O26+P26+Q26)</f>
        <v>8728</v>
      </c>
      <c r="C7" s="196">
        <v>25</v>
      </c>
      <c r="D7" s="196">
        <v>2</v>
      </c>
      <c r="E7" s="196">
        <v>1806</v>
      </c>
      <c r="F7" s="196">
        <v>22</v>
      </c>
      <c r="G7" s="196">
        <v>50</v>
      </c>
      <c r="H7" s="196">
        <v>6</v>
      </c>
      <c r="I7" s="196">
        <v>8</v>
      </c>
      <c r="J7" s="196">
        <v>2</v>
      </c>
      <c r="K7" s="196">
        <v>57</v>
      </c>
      <c r="L7" s="196">
        <v>104</v>
      </c>
      <c r="M7" s="196">
        <v>4</v>
      </c>
      <c r="N7" s="196">
        <v>9</v>
      </c>
      <c r="O7" s="196">
        <v>147</v>
      </c>
      <c r="P7" s="196">
        <v>109</v>
      </c>
      <c r="Q7" s="196">
        <v>54</v>
      </c>
      <c r="R7" s="361">
        <v>2014</v>
      </c>
    </row>
    <row r="8" spans="1:18" s="418" customFormat="1" ht="15.95" customHeight="1" x14ac:dyDescent="0.15">
      <c r="A8" s="411">
        <v>2015</v>
      </c>
      <c r="B8" s="422">
        <f>SUM(C8+D8+E8+F8+G8+H8+I8+J8+K8+L8+M8+N8+O8+P8+Q8+B27+C27+D27+E27+F27+G27+H27+I27+J27+K27+L27+M27+N27+O27+P27+Q27)</f>
        <v>10903</v>
      </c>
      <c r="C8" s="196">
        <v>93</v>
      </c>
      <c r="D8" s="196">
        <v>13</v>
      </c>
      <c r="E8" s="196">
        <v>4072</v>
      </c>
      <c r="F8" s="196">
        <v>21</v>
      </c>
      <c r="G8" s="196">
        <v>142</v>
      </c>
      <c r="H8" s="196">
        <v>13</v>
      </c>
      <c r="I8" s="196">
        <v>5</v>
      </c>
      <c r="J8" s="196">
        <v>11</v>
      </c>
      <c r="K8" s="196">
        <v>64</v>
      </c>
      <c r="L8" s="196">
        <v>204</v>
      </c>
      <c r="M8" s="196">
        <v>4</v>
      </c>
      <c r="N8" s="196">
        <v>23</v>
      </c>
      <c r="O8" s="196">
        <v>244</v>
      </c>
      <c r="P8" s="196">
        <v>118</v>
      </c>
      <c r="Q8" s="196">
        <v>19</v>
      </c>
      <c r="R8" s="361">
        <v>2015</v>
      </c>
    </row>
    <row r="9" spans="1:18" s="418" customFormat="1" ht="15.95" customHeight="1" x14ac:dyDescent="0.15">
      <c r="A9" s="411">
        <v>2016</v>
      </c>
      <c r="B9" s="422">
        <f>SUM(C9+D9+E9+F9+G9+H9+I9+J9+K9+L9+M9+N9+O9+P9+Q9+B28+C28+D28+E28+F28+G28+H28+I28+J28+K28+L28+M28+N28+O28+P28+Q28)</f>
        <v>11075</v>
      </c>
      <c r="C9" s="196">
        <v>95</v>
      </c>
      <c r="D9" s="196">
        <v>13</v>
      </c>
      <c r="E9" s="196">
        <v>4099</v>
      </c>
      <c r="F9" s="196">
        <v>21</v>
      </c>
      <c r="G9" s="196">
        <v>135</v>
      </c>
      <c r="H9" s="196">
        <v>14</v>
      </c>
      <c r="I9" s="196">
        <v>5</v>
      </c>
      <c r="J9" s="196">
        <v>12</v>
      </c>
      <c r="K9" s="196">
        <v>71</v>
      </c>
      <c r="L9" s="196">
        <v>207</v>
      </c>
      <c r="M9" s="196">
        <v>4</v>
      </c>
      <c r="N9" s="196">
        <v>24</v>
      </c>
      <c r="O9" s="196">
        <v>250</v>
      </c>
      <c r="P9" s="196">
        <v>111</v>
      </c>
      <c r="Q9" s="196">
        <v>10</v>
      </c>
      <c r="R9" s="361">
        <v>2016</v>
      </c>
    </row>
    <row r="10" spans="1:18" s="418" customFormat="1" ht="15.95" customHeight="1" x14ac:dyDescent="0.15">
      <c r="A10" s="411">
        <v>2017</v>
      </c>
      <c r="B10" s="422">
        <v>11220</v>
      </c>
      <c r="C10" s="196">
        <v>98</v>
      </c>
      <c r="D10" s="196">
        <v>13</v>
      </c>
      <c r="E10" s="196">
        <v>4141</v>
      </c>
      <c r="F10" s="196">
        <v>19</v>
      </c>
      <c r="G10" s="196">
        <v>130</v>
      </c>
      <c r="H10" s="196">
        <v>16</v>
      </c>
      <c r="I10" s="196">
        <v>5</v>
      </c>
      <c r="J10" s="196">
        <v>16</v>
      </c>
      <c r="K10" s="196">
        <v>72</v>
      </c>
      <c r="L10" s="196">
        <v>217</v>
      </c>
      <c r="M10" s="196">
        <v>4</v>
      </c>
      <c r="N10" s="196">
        <v>24</v>
      </c>
      <c r="O10" s="196">
        <v>248</v>
      </c>
      <c r="P10" s="196">
        <v>110</v>
      </c>
      <c r="Q10" s="196">
        <v>1</v>
      </c>
      <c r="R10" s="361">
        <v>2017</v>
      </c>
    </row>
    <row r="11" spans="1:18" s="418" customFormat="1" ht="15.95" customHeight="1" x14ac:dyDescent="0.15">
      <c r="A11" s="411">
        <v>2018</v>
      </c>
      <c r="B11" s="422">
        <v>11368</v>
      </c>
      <c r="C11" s="196">
        <v>105</v>
      </c>
      <c r="D11" s="196">
        <v>11</v>
      </c>
      <c r="E11" s="196">
        <v>4195</v>
      </c>
      <c r="F11" s="196">
        <v>21</v>
      </c>
      <c r="G11" s="196">
        <v>134</v>
      </c>
      <c r="H11" s="196">
        <v>19</v>
      </c>
      <c r="I11" s="196">
        <v>5</v>
      </c>
      <c r="J11" s="196">
        <v>17</v>
      </c>
      <c r="K11" s="196">
        <v>74</v>
      </c>
      <c r="L11" s="196">
        <v>226</v>
      </c>
      <c r="M11" s="196">
        <v>4</v>
      </c>
      <c r="N11" s="196">
        <v>26</v>
      </c>
      <c r="O11" s="196">
        <v>246</v>
      </c>
      <c r="P11" s="196">
        <v>109</v>
      </c>
      <c r="Q11" s="196">
        <v>1</v>
      </c>
      <c r="R11" s="348">
        <v>2018</v>
      </c>
    </row>
    <row r="12" spans="1:18" s="418" customFormat="1" ht="15.95" customHeight="1" x14ac:dyDescent="0.15">
      <c r="A12" s="411">
        <v>2019</v>
      </c>
      <c r="B12" s="422">
        <v>11568</v>
      </c>
      <c r="C12" s="196">
        <v>107</v>
      </c>
      <c r="D12" s="196">
        <v>11</v>
      </c>
      <c r="E12" s="196">
        <v>4285</v>
      </c>
      <c r="F12" s="196">
        <v>23</v>
      </c>
      <c r="G12" s="196">
        <v>116</v>
      </c>
      <c r="H12" s="196">
        <v>16</v>
      </c>
      <c r="I12" s="196">
        <v>5</v>
      </c>
      <c r="J12" s="196">
        <v>17</v>
      </c>
      <c r="K12" s="196">
        <v>70</v>
      </c>
      <c r="L12" s="196">
        <v>235</v>
      </c>
      <c r="M12" s="196">
        <v>4</v>
      </c>
      <c r="N12" s="196">
        <v>27</v>
      </c>
      <c r="O12" s="196">
        <v>247</v>
      </c>
      <c r="P12" s="196">
        <v>110</v>
      </c>
      <c r="Q12" s="196">
        <v>0</v>
      </c>
      <c r="R12" s="348">
        <v>2019</v>
      </c>
    </row>
    <row r="13" spans="1:18" s="418" customFormat="1" ht="15.95" customHeight="1" x14ac:dyDescent="0.15">
      <c r="A13" s="411">
        <v>2020</v>
      </c>
      <c r="B13" s="422">
        <v>11747</v>
      </c>
      <c r="C13" s="196">
        <v>119</v>
      </c>
      <c r="D13" s="196">
        <v>13</v>
      </c>
      <c r="E13" s="196">
        <v>4317</v>
      </c>
      <c r="F13" s="196">
        <v>26</v>
      </c>
      <c r="G13" s="196">
        <v>117</v>
      </c>
      <c r="H13" s="196">
        <v>16</v>
      </c>
      <c r="I13" s="196">
        <v>5</v>
      </c>
      <c r="J13" s="196">
        <v>18</v>
      </c>
      <c r="K13" s="196">
        <v>46</v>
      </c>
      <c r="L13" s="196">
        <v>245</v>
      </c>
      <c r="M13" s="196">
        <v>4</v>
      </c>
      <c r="N13" s="196">
        <v>27</v>
      </c>
      <c r="O13" s="196">
        <v>249</v>
      </c>
      <c r="P13" s="196">
        <v>110</v>
      </c>
      <c r="Q13" s="196">
        <v>0</v>
      </c>
      <c r="R13" s="348">
        <v>2020</v>
      </c>
    </row>
    <row r="14" spans="1:18" s="418" customFormat="1" ht="15.95" customHeight="1" x14ac:dyDescent="0.15">
      <c r="A14" s="411">
        <v>2021</v>
      </c>
      <c r="B14" s="422">
        <v>11951</v>
      </c>
      <c r="C14" s="196">
        <v>119</v>
      </c>
      <c r="D14" s="196">
        <v>11</v>
      </c>
      <c r="E14" s="196">
        <v>4359</v>
      </c>
      <c r="F14" s="196">
        <v>27</v>
      </c>
      <c r="G14" s="196">
        <v>119</v>
      </c>
      <c r="H14" s="196">
        <v>16</v>
      </c>
      <c r="I14" s="196">
        <v>5</v>
      </c>
      <c r="J14" s="196">
        <v>20</v>
      </c>
      <c r="K14" s="196">
        <v>67</v>
      </c>
      <c r="L14" s="196">
        <v>256</v>
      </c>
      <c r="M14" s="196">
        <v>4</v>
      </c>
      <c r="N14" s="196">
        <v>28</v>
      </c>
      <c r="O14" s="196">
        <v>254</v>
      </c>
      <c r="P14" s="196">
        <v>109</v>
      </c>
      <c r="Q14" s="196">
        <v>0</v>
      </c>
      <c r="R14" s="348">
        <v>2021</v>
      </c>
    </row>
    <row r="15" spans="1:18" s="418" customFormat="1" ht="15.95" customHeight="1" x14ac:dyDescent="0.15">
      <c r="A15" s="411">
        <v>2022</v>
      </c>
      <c r="B15" s="422">
        <v>11906</v>
      </c>
      <c r="C15" s="196">
        <v>126</v>
      </c>
      <c r="D15" s="196">
        <v>11</v>
      </c>
      <c r="E15" s="196">
        <v>4323</v>
      </c>
      <c r="F15" s="196">
        <v>38</v>
      </c>
      <c r="G15" s="196">
        <v>118</v>
      </c>
      <c r="H15" s="196">
        <v>17</v>
      </c>
      <c r="I15" s="196">
        <v>8</v>
      </c>
      <c r="J15" s="196">
        <v>20</v>
      </c>
      <c r="K15" s="196">
        <v>71</v>
      </c>
      <c r="L15" s="196">
        <v>252</v>
      </c>
      <c r="M15" s="196">
        <v>4</v>
      </c>
      <c r="N15" s="196">
        <v>29</v>
      </c>
      <c r="O15" s="196">
        <v>244</v>
      </c>
      <c r="P15" s="196">
        <v>108</v>
      </c>
      <c r="Q15" s="196">
        <v>0</v>
      </c>
      <c r="R15" s="348">
        <v>2022</v>
      </c>
    </row>
    <row r="16" spans="1:18" s="566" customFormat="1" ht="15.95" customHeight="1" x14ac:dyDescent="0.15">
      <c r="A16" s="438">
        <v>2023</v>
      </c>
      <c r="B16" s="337">
        <v>12120</v>
      </c>
      <c r="C16" s="426">
        <v>142</v>
      </c>
      <c r="D16" s="426">
        <v>12</v>
      </c>
      <c r="E16" s="426">
        <v>4379</v>
      </c>
      <c r="F16" s="426">
        <v>33</v>
      </c>
      <c r="G16" s="426">
        <v>117</v>
      </c>
      <c r="H16" s="426">
        <v>17</v>
      </c>
      <c r="I16" s="426">
        <v>6</v>
      </c>
      <c r="J16" s="426">
        <v>19</v>
      </c>
      <c r="K16" s="426">
        <v>70</v>
      </c>
      <c r="L16" s="426">
        <v>258</v>
      </c>
      <c r="M16" s="426">
        <v>4</v>
      </c>
      <c r="N16" s="426">
        <v>30</v>
      </c>
      <c r="O16" s="426">
        <v>242</v>
      </c>
      <c r="P16" s="426">
        <v>107</v>
      </c>
      <c r="Q16" s="426">
        <v>0</v>
      </c>
      <c r="R16" s="439">
        <v>2023</v>
      </c>
    </row>
    <row r="17" spans="1:18" s="278" customFormat="1" ht="14.1" customHeight="1" x14ac:dyDescent="0.15">
      <c r="A17" s="284" t="s">
        <v>208</v>
      </c>
      <c r="N17" s="302"/>
      <c r="Q17" s="302"/>
      <c r="R17" s="302" t="s">
        <v>205</v>
      </c>
    </row>
    <row r="18" spans="1:18" s="119" customFormat="1" ht="14.1" customHeight="1" x14ac:dyDescent="0.25">
      <c r="A18" s="119" t="s">
        <v>765</v>
      </c>
    </row>
    <row r="19" spans="1:18" ht="18.95" customHeight="1" x14ac:dyDescent="0.3">
      <c r="A19" s="119"/>
      <c r="B19" s="155"/>
      <c r="C19" s="119"/>
      <c r="D19" s="119"/>
      <c r="E19" s="119"/>
      <c r="F19" s="119"/>
      <c r="G19" s="119"/>
      <c r="H19" s="595"/>
      <c r="I19" s="119"/>
      <c r="J19" s="119"/>
      <c r="K19" s="119"/>
      <c r="L19" s="119"/>
      <c r="M19" s="119"/>
      <c r="N19" s="567"/>
      <c r="R19" s="119"/>
    </row>
    <row r="20" spans="1:18" s="370" customFormat="1" ht="20.100000000000001" customHeight="1" x14ac:dyDescent="0.15">
      <c r="A20" s="699" t="s">
        <v>766</v>
      </c>
      <c r="B20" s="699"/>
      <c r="C20" s="699"/>
      <c r="D20" s="699"/>
      <c r="E20" s="699"/>
      <c r="F20" s="699"/>
      <c r="G20" s="699"/>
      <c r="H20" s="699"/>
      <c r="I20" s="699"/>
      <c r="J20" s="824" t="s">
        <v>767</v>
      </c>
      <c r="K20" s="824"/>
      <c r="L20" s="824"/>
      <c r="M20" s="824"/>
      <c r="N20" s="824"/>
      <c r="O20" s="824"/>
      <c r="P20" s="824"/>
      <c r="Q20" s="824"/>
      <c r="R20" s="568"/>
    </row>
    <row r="21" spans="1:18" s="119" customFormat="1" ht="20.100000000000001" customHeight="1" x14ac:dyDescent="0.25">
      <c r="A21" s="119" t="s">
        <v>278</v>
      </c>
      <c r="D21" s="201"/>
      <c r="E21" s="201"/>
      <c r="F21" s="201"/>
      <c r="K21" s="201"/>
      <c r="L21" s="201"/>
      <c r="N21" s="567"/>
      <c r="Q21" s="842" t="s">
        <v>280</v>
      </c>
      <c r="R21" s="842"/>
    </row>
    <row r="22" spans="1:18" s="119" customFormat="1" ht="17.100000000000001" customHeight="1" x14ac:dyDescent="0.25">
      <c r="A22" s="858" t="s">
        <v>281</v>
      </c>
      <c r="B22" s="441" t="s">
        <v>768</v>
      </c>
      <c r="C22" s="440" t="s">
        <v>769</v>
      </c>
      <c r="D22" s="440" t="s">
        <v>770</v>
      </c>
      <c r="E22" s="440" t="s">
        <v>771</v>
      </c>
      <c r="F22" s="440" t="s">
        <v>772</v>
      </c>
      <c r="G22" s="569" t="s">
        <v>773</v>
      </c>
      <c r="H22" s="440" t="s">
        <v>774</v>
      </c>
      <c r="I22" s="440" t="s">
        <v>775</v>
      </c>
      <c r="J22" s="244" t="s">
        <v>776</v>
      </c>
      <c r="K22" s="444" t="s">
        <v>777</v>
      </c>
      <c r="L22" s="444" t="s">
        <v>778</v>
      </c>
      <c r="M22" s="444" t="s">
        <v>779</v>
      </c>
      <c r="N22" s="444" t="s">
        <v>780</v>
      </c>
      <c r="O22" s="444" t="s">
        <v>781</v>
      </c>
      <c r="P22" s="444" t="s">
        <v>782</v>
      </c>
      <c r="Q22" s="441" t="s">
        <v>783</v>
      </c>
      <c r="R22" s="855" t="s">
        <v>184</v>
      </c>
    </row>
    <row r="23" spans="1:18" s="119" customFormat="1" ht="17.100000000000001" customHeight="1" x14ac:dyDescent="0.25">
      <c r="A23" s="827"/>
      <c r="B23" s="109"/>
      <c r="C23" s="123"/>
      <c r="D23" s="123" t="s">
        <v>784</v>
      </c>
      <c r="E23" s="123" t="s">
        <v>785</v>
      </c>
      <c r="F23" s="123" t="s">
        <v>785</v>
      </c>
      <c r="G23" s="123" t="s">
        <v>786</v>
      </c>
      <c r="H23" s="127" t="s">
        <v>787</v>
      </c>
      <c r="I23" s="123" t="s">
        <v>742</v>
      </c>
      <c r="J23" s="378"/>
      <c r="K23" s="109" t="s">
        <v>742</v>
      </c>
      <c r="L23" s="126" t="s">
        <v>788</v>
      </c>
      <c r="M23" s="126" t="s">
        <v>239</v>
      </c>
      <c r="N23" s="126" t="s">
        <v>239</v>
      </c>
      <c r="O23" s="126" t="s">
        <v>239</v>
      </c>
      <c r="P23" s="126" t="s">
        <v>239</v>
      </c>
      <c r="Q23" s="109" t="s">
        <v>789</v>
      </c>
      <c r="R23" s="856"/>
    </row>
    <row r="24" spans="1:18" s="119" customFormat="1" ht="17.100000000000001" customHeight="1" x14ac:dyDescent="0.25">
      <c r="A24" s="827"/>
      <c r="B24" s="109"/>
      <c r="C24" s="445"/>
      <c r="D24" s="123" t="s">
        <v>790</v>
      </c>
      <c r="E24" s="445" t="s">
        <v>791</v>
      </c>
      <c r="F24" s="445" t="s">
        <v>792</v>
      </c>
      <c r="G24" s="123" t="s">
        <v>793</v>
      </c>
      <c r="H24" s="127" t="s">
        <v>794</v>
      </c>
      <c r="I24" s="445" t="s">
        <v>795</v>
      </c>
      <c r="J24" s="236" t="s">
        <v>751</v>
      </c>
      <c r="K24" s="126" t="s">
        <v>796</v>
      </c>
      <c r="L24" s="109" t="s">
        <v>797</v>
      </c>
      <c r="M24" s="126" t="s">
        <v>798</v>
      </c>
      <c r="N24" s="126" t="s">
        <v>799</v>
      </c>
      <c r="O24" s="126" t="s">
        <v>799</v>
      </c>
      <c r="P24" s="126" t="s">
        <v>800</v>
      </c>
      <c r="Q24" s="109" t="s">
        <v>801</v>
      </c>
      <c r="R24" s="856"/>
    </row>
    <row r="25" spans="1:18" s="119" customFormat="1" ht="17.100000000000001" customHeight="1" x14ac:dyDescent="0.25">
      <c r="A25" s="828"/>
      <c r="B25" s="266" t="s">
        <v>802</v>
      </c>
      <c r="C25" s="266" t="s">
        <v>803</v>
      </c>
      <c r="D25" s="266" t="s">
        <v>804</v>
      </c>
      <c r="E25" s="446" t="s">
        <v>805</v>
      </c>
      <c r="F25" s="266" t="s">
        <v>806</v>
      </c>
      <c r="G25" s="266" t="s">
        <v>807</v>
      </c>
      <c r="H25" s="122" t="s">
        <v>808</v>
      </c>
      <c r="I25" s="446" t="s">
        <v>809</v>
      </c>
      <c r="J25" s="447" t="s">
        <v>810</v>
      </c>
      <c r="K25" s="448" t="s">
        <v>811</v>
      </c>
      <c r="L25" s="121" t="s">
        <v>761</v>
      </c>
      <c r="M25" s="448" t="s">
        <v>812</v>
      </c>
      <c r="N25" s="448" t="s">
        <v>813</v>
      </c>
      <c r="O25" s="448" t="s">
        <v>814</v>
      </c>
      <c r="P25" s="448" t="s">
        <v>461</v>
      </c>
      <c r="Q25" s="266" t="s">
        <v>815</v>
      </c>
      <c r="R25" s="857"/>
    </row>
    <row r="26" spans="1:18" s="278" customFormat="1" ht="15.95" customHeight="1" x14ac:dyDescent="0.15">
      <c r="A26" s="154">
        <v>2014</v>
      </c>
      <c r="B26" s="570">
        <v>3263</v>
      </c>
      <c r="C26" s="571">
        <v>956</v>
      </c>
      <c r="D26" s="571">
        <v>197</v>
      </c>
      <c r="E26" s="571">
        <v>70</v>
      </c>
      <c r="F26" s="571">
        <v>1294</v>
      </c>
      <c r="G26" s="571">
        <v>73</v>
      </c>
      <c r="H26" s="571">
        <v>158</v>
      </c>
      <c r="I26" s="571">
        <v>8</v>
      </c>
      <c r="J26" s="571">
        <v>2</v>
      </c>
      <c r="K26" s="571">
        <v>5</v>
      </c>
      <c r="L26" s="571">
        <v>2</v>
      </c>
      <c r="M26" s="571">
        <v>2</v>
      </c>
      <c r="N26" s="571">
        <v>0</v>
      </c>
      <c r="O26" s="571">
        <v>7</v>
      </c>
      <c r="P26" s="571">
        <v>4</v>
      </c>
      <c r="Q26" s="571">
        <v>282</v>
      </c>
      <c r="R26" s="239">
        <v>2014</v>
      </c>
    </row>
    <row r="27" spans="1:18" s="278" customFormat="1" ht="15.95" customHeight="1" x14ac:dyDescent="0.15">
      <c r="A27" s="154">
        <v>2015</v>
      </c>
      <c r="B27" s="570">
        <v>3003</v>
      </c>
      <c r="C27" s="571">
        <v>891</v>
      </c>
      <c r="D27" s="571">
        <v>178</v>
      </c>
      <c r="E27" s="571">
        <v>80</v>
      </c>
      <c r="F27" s="571">
        <v>1240</v>
      </c>
      <c r="G27" s="571">
        <v>73</v>
      </c>
      <c r="H27" s="571">
        <v>114</v>
      </c>
      <c r="I27" s="571">
        <v>7</v>
      </c>
      <c r="J27" s="571">
        <v>2</v>
      </c>
      <c r="K27" s="571">
        <v>3</v>
      </c>
      <c r="L27" s="571">
        <v>2</v>
      </c>
      <c r="M27" s="571">
        <v>2</v>
      </c>
      <c r="N27" s="571">
        <v>0</v>
      </c>
      <c r="O27" s="571">
        <v>7</v>
      </c>
      <c r="P27" s="571">
        <v>4</v>
      </c>
      <c r="Q27" s="571">
        <v>251</v>
      </c>
      <c r="R27" s="239">
        <v>2015</v>
      </c>
    </row>
    <row r="28" spans="1:18" s="278" customFormat="1" ht="15.95" customHeight="1" x14ac:dyDescent="0.15">
      <c r="A28" s="154">
        <v>2016</v>
      </c>
      <c r="B28" s="570">
        <v>3049</v>
      </c>
      <c r="C28" s="571">
        <v>896</v>
      </c>
      <c r="D28" s="571">
        <v>181</v>
      </c>
      <c r="E28" s="571">
        <v>82</v>
      </c>
      <c r="F28" s="571">
        <v>1243</v>
      </c>
      <c r="G28" s="571">
        <v>75</v>
      </c>
      <c r="H28" s="571">
        <v>152</v>
      </c>
      <c r="I28" s="571">
        <v>8</v>
      </c>
      <c r="J28" s="571">
        <v>2</v>
      </c>
      <c r="K28" s="571">
        <v>3</v>
      </c>
      <c r="L28" s="571">
        <v>3</v>
      </c>
      <c r="M28" s="571">
        <v>2</v>
      </c>
      <c r="N28" s="571">
        <v>0</v>
      </c>
      <c r="O28" s="571">
        <v>8</v>
      </c>
      <c r="P28" s="571">
        <v>4</v>
      </c>
      <c r="Q28" s="571">
        <v>296</v>
      </c>
      <c r="R28" s="239">
        <v>2016</v>
      </c>
    </row>
    <row r="29" spans="1:18" s="278" customFormat="1" ht="15.95" customHeight="1" x14ac:dyDescent="0.15">
      <c r="A29" s="154">
        <v>2017</v>
      </c>
      <c r="B29" s="570">
        <v>3086</v>
      </c>
      <c r="C29" s="571">
        <v>899</v>
      </c>
      <c r="D29" s="571">
        <v>182</v>
      </c>
      <c r="E29" s="571">
        <v>85</v>
      </c>
      <c r="F29" s="571">
        <v>1239</v>
      </c>
      <c r="G29" s="571">
        <v>76</v>
      </c>
      <c r="H29" s="571">
        <v>158</v>
      </c>
      <c r="I29" s="571">
        <v>8</v>
      </c>
      <c r="J29" s="571">
        <v>2</v>
      </c>
      <c r="K29" s="571">
        <v>3</v>
      </c>
      <c r="L29" s="571">
        <v>3</v>
      </c>
      <c r="M29" s="571">
        <v>2</v>
      </c>
      <c r="N29" s="571">
        <v>0</v>
      </c>
      <c r="O29" s="571">
        <v>10</v>
      </c>
      <c r="P29" s="571">
        <v>4</v>
      </c>
      <c r="Q29" s="571">
        <v>349</v>
      </c>
      <c r="R29" s="239">
        <v>2017</v>
      </c>
    </row>
    <row r="30" spans="1:18" s="278" customFormat="1" ht="15.95" customHeight="1" x14ac:dyDescent="0.15">
      <c r="A30" s="154">
        <v>2018</v>
      </c>
      <c r="B30" s="570">
        <v>3112</v>
      </c>
      <c r="C30" s="571">
        <v>902</v>
      </c>
      <c r="D30" s="571">
        <v>182</v>
      </c>
      <c r="E30" s="571">
        <v>85</v>
      </c>
      <c r="F30" s="571">
        <v>1238</v>
      </c>
      <c r="G30" s="571">
        <v>76</v>
      </c>
      <c r="H30" s="571">
        <v>160</v>
      </c>
      <c r="I30" s="571">
        <v>8</v>
      </c>
      <c r="J30" s="571">
        <v>2</v>
      </c>
      <c r="K30" s="571">
        <v>3</v>
      </c>
      <c r="L30" s="571">
        <v>3</v>
      </c>
      <c r="M30" s="571">
        <v>2</v>
      </c>
      <c r="N30" s="571">
        <v>0</v>
      </c>
      <c r="O30" s="571">
        <v>10</v>
      </c>
      <c r="P30" s="571">
        <v>4</v>
      </c>
      <c r="Q30" s="571">
        <v>388</v>
      </c>
      <c r="R30" s="156">
        <v>2018</v>
      </c>
    </row>
    <row r="31" spans="1:18" s="278" customFormat="1" ht="15.95" customHeight="1" x14ac:dyDescent="0.15">
      <c r="A31" s="154">
        <v>2019</v>
      </c>
      <c r="B31" s="570">
        <v>3130</v>
      </c>
      <c r="C31" s="571">
        <v>906</v>
      </c>
      <c r="D31" s="571">
        <v>182</v>
      </c>
      <c r="E31" s="571">
        <v>92</v>
      </c>
      <c r="F31" s="571">
        <v>1237</v>
      </c>
      <c r="G31" s="571">
        <v>80</v>
      </c>
      <c r="H31" s="571">
        <v>174</v>
      </c>
      <c r="I31" s="571">
        <v>8</v>
      </c>
      <c r="J31" s="571">
        <v>2</v>
      </c>
      <c r="K31" s="571">
        <v>4</v>
      </c>
      <c r="L31" s="571">
        <v>3</v>
      </c>
      <c r="M31" s="571">
        <v>2</v>
      </c>
      <c r="N31" s="571">
        <v>1</v>
      </c>
      <c r="O31" s="571">
        <v>10</v>
      </c>
      <c r="P31" s="571">
        <v>4</v>
      </c>
      <c r="Q31" s="571">
        <v>460</v>
      </c>
      <c r="R31" s="156">
        <v>2019</v>
      </c>
    </row>
    <row r="32" spans="1:18" s="278" customFormat="1" ht="15.95" customHeight="1" x14ac:dyDescent="0.15">
      <c r="A32" s="154">
        <v>2020</v>
      </c>
      <c r="B32" s="570">
        <v>3174</v>
      </c>
      <c r="C32" s="571">
        <v>909</v>
      </c>
      <c r="D32" s="571">
        <v>181</v>
      </c>
      <c r="E32" s="571">
        <v>99</v>
      </c>
      <c r="F32" s="571">
        <v>1236</v>
      </c>
      <c r="G32" s="571">
        <v>93</v>
      </c>
      <c r="H32" s="571">
        <v>182</v>
      </c>
      <c r="I32" s="571">
        <v>7</v>
      </c>
      <c r="J32" s="571">
        <v>2</v>
      </c>
      <c r="K32" s="571">
        <v>5</v>
      </c>
      <c r="L32" s="571">
        <v>2</v>
      </c>
      <c r="M32" s="571">
        <v>2</v>
      </c>
      <c r="N32" s="571">
        <v>1</v>
      </c>
      <c r="O32" s="571">
        <v>10</v>
      </c>
      <c r="P32" s="571">
        <v>4</v>
      </c>
      <c r="Q32" s="571">
        <v>528</v>
      </c>
      <c r="R32" s="156">
        <v>2020</v>
      </c>
    </row>
    <row r="33" spans="1:18" s="278" customFormat="1" ht="15.95" customHeight="1" x14ac:dyDescent="0.15">
      <c r="A33" s="154">
        <v>2021</v>
      </c>
      <c r="B33" s="570">
        <v>3219</v>
      </c>
      <c r="C33" s="571">
        <v>921</v>
      </c>
      <c r="D33" s="571">
        <v>180</v>
      </c>
      <c r="E33" s="571">
        <v>103</v>
      </c>
      <c r="F33" s="571">
        <v>1235</v>
      </c>
      <c r="G33" s="571">
        <v>97</v>
      </c>
      <c r="H33" s="571">
        <v>190</v>
      </c>
      <c r="I33" s="571">
        <v>8</v>
      </c>
      <c r="J33" s="571">
        <v>2</v>
      </c>
      <c r="K33" s="571">
        <v>5</v>
      </c>
      <c r="L33" s="571">
        <v>2</v>
      </c>
      <c r="M33" s="571">
        <v>2</v>
      </c>
      <c r="N33" s="571">
        <v>1</v>
      </c>
      <c r="O33" s="571">
        <v>10</v>
      </c>
      <c r="P33" s="571">
        <v>4</v>
      </c>
      <c r="Q33" s="571">
        <v>578</v>
      </c>
      <c r="R33" s="156">
        <v>2021</v>
      </c>
    </row>
    <row r="34" spans="1:18" s="278" customFormat="1" ht="15.95" customHeight="1" x14ac:dyDescent="0.15">
      <c r="A34" s="154">
        <v>2022</v>
      </c>
      <c r="B34" s="570">
        <v>3159</v>
      </c>
      <c r="C34" s="571">
        <v>921</v>
      </c>
      <c r="D34" s="571">
        <v>176</v>
      </c>
      <c r="E34" s="571">
        <v>102</v>
      </c>
      <c r="F34" s="571">
        <v>1179</v>
      </c>
      <c r="G34" s="571">
        <v>97</v>
      </c>
      <c r="H34" s="571">
        <v>188</v>
      </c>
      <c r="I34" s="571">
        <v>9</v>
      </c>
      <c r="J34" s="571">
        <v>2</v>
      </c>
      <c r="K34" s="571">
        <v>5</v>
      </c>
      <c r="L34" s="571">
        <v>2</v>
      </c>
      <c r="M34" s="571">
        <v>2</v>
      </c>
      <c r="N34" s="571">
        <v>6</v>
      </c>
      <c r="O34" s="571">
        <v>10</v>
      </c>
      <c r="P34" s="571">
        <v>4</v>
      </c>
      <c r="Q34" s="571">
        <v>675</v>
      </c>
      <c r="R34" s="156">
        <v>2022</v>
      </c>
    </row>
    <row r="35" spans="1:18" s="367" customFormat="1" ht="15.95" customHeight="1" x14ac:dyDescent="0.15">
      <c r="A35" s="298">
        <v>2023</v>
      </c>
      <c r="B35" s="645">
        <v>3200</v>
      </c>
      <c r="C35" s="646">
        <v>925</v>
      </c>
      <c r="D35" s="646">
        <v>179</v>
      </c>
      <c r="E35" s="646">
        <v>107</v>
      </c>
      <c r="F35" s="646">
        <v>1178</v>
      </c>
      <c r="G35" s="646">
        <v>98</v>
      </c>
      <c r="H35" s="646">
        <v>200</v>
      </c>
      <c r="I35" s="646">
        <v>10</v>
      </c>
      <c r="J35" s="646">
        <v>3</v>
      </c>
      <c r="K35" s="646">
        <v>5</v>
      </c>
      <c r="L35" s="646">
        <v>2</v>
      </c>
      <c r="M35" s="646">
        <v>2</v>
      </c>
      <c r="N35" s="646">
        <v>4</v>
      </c>
      <c r="O35" s="646">
        <v>10</v>
      </c>
      <c r="P35" s="646">
        <v>4</v>
      </c>
      <c r="Q35" s="646">
        <v>757</v>
      </c>
      <c r="R35" s="300">
        <v>2023</v>
      </c>
    </row>
    <row r="36" spans="1:18" s="278" customFormat="1" ht="14.1" customHeight="1" x14ac:dyDescent="0.15">
      <c r="A36" s="284" t="s">
        <v>208</v>
      </c>
      <c r="N36" s="302"/>
      <c r="Q36" s="302"/>
      <c r="R36" s="302" t="s">
        <v>205</v>
      </c>
    </row>
    <row r="37" spans="1:18" ht="16.5" customHeight="1" x14ac:dyDescent="0.3">
      <c r="A37" s="119" t="s">
        <v>765</v>
      </c>
    </row>
    <row r="38" spans="1:18" ht="16.5" customHeight="1" x14ac:dyDescent="0.3"/>
    <row r="39" spans="1:18" ht="16.5" customHeight="1" x14ac:dyDescent="0.3"/>
    <row r="40" spans="1:18" ht="16.5" customHeight="1" x14ac:dyDescent="0.3"/>
    <row r="41" spans="1:18" ht="16.5" customHeight="1" x14ac:dyDescent="0.3"/>
    <row r="42" spans="1:18" ht="16.5" customHeight="1" x14ac:dyDescent="0.3"/>
    <row r="43" spans="1:18" ht="16.5" customHeight="1" x14ac:dyDescent="0.3"/>
  </sheetData>
  <sheetProtection formatCells="0" formatColumns="0" formatRows="0" insertColumns="0" insertRows="0" insertHyperlinks="0" deleteColumns="0" deleteRows="0" sort="0" autoFilter="0" pivotTables="0"/>
  <mergeCells count="11">
    <mergeCell ref="J1:Q1"/>
    <mergeCell ref="J20:Q20"/>
    <mergeCell ref="A1:I1"/>
    <mergeCell ref="A20:I20"/>
    <mergeCell ref="A3:A6"/>
    <mergeCell ref="R3:R6"/>
    <mergeCell ref="R22:R25"/>
    <mergeCell ref="Q2:R2"/>
    <mergeCell ref="Q21:R21"/>
    <mergeCell ref="A22:A25"/>
    <mergeCell ref="M2:N2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7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Ruler="0" view="pageBreakPreview" zoomScale="95" zoomScaleNormal="100" zoomScaleSheetLayoutView="95" zoomScalePageLayoutView="95" workbookViewId="0">
      <pane xSplit="1" ySplit="6" topLeftCell="B10" activePane="bottomRight" state="frozenSplit"/>
      <selection pane="topRight"/>
      <selection pane="bottomLeft"/>
      <selection pane="bottomRight" activeCell="B12" sqref="B12"/>
    </sheetView>
  </sheetViews>
  <sheetFormatPr defaultRowHeight="14.25" x14ac:dyDescent="0.3"/>
  <cols>
    <col min="1" max="1" width="9.375" style="85" customWidth="1"/>
    <col min="2" max="2" width="8.625" style="76" customWidth="1"/>
    <col min="3" max="3" width="11.125" style="76" customWidth="1"/>
    <col min="4" max="6" width="9.25" style="76" customWidth="1"/>
    <col min="7" max="7" width="10.75" style="76" customWidth="1"/>
    <col min="8" max="8" width="9.25" style="76" customWidth="1"/>
    <col min="9" max="9" width="7.625" style="76" customWidth="1"/>
    <col min="10" max="11" width="7.125" style="76" customWidth="1"/>
    <col min="12" max="12" width="7.125" style="85" customWidth="1"/>
    <col min="13" max="13" width="8" style="76" customWidth="1"/>
    <col min="14" max="14" width="8" style="85" customWidth="1"/>
    <col min="15" max="16" width="7.125" style="85" customWidth="1"/>
    <col min="17" max="17" width="7.875" style="85" customWidth="1"/>
    <col min="18" max="18" width="10.25" style="76" customWidth="1"/>
    <col min="19" max="19" width="6" style="85" customWidth="1"/>
    <col min="20" max="20" width="9" style="85"/>
  </cols>
  <sheetData>
    <row r="1" spans="1:18" s="200" customFormat="1" ht="20.100000000000001" customHeight="1" x14ac:dyDescent="0.15">
      <c r="A1" s="699" t="s">
        <v>816</v>
      </c>
      <c r="B1" s="699"/>
      <c r="C1" s="699"/>
      <c r="D1" s="699"/>
      <c r="E1" s="699"/>
      <c r="F1" s="699"/>
      <c r="G1" s="699"/>
      <c r="H1" s="699"/>
      <c r="I1" s="824" t="s">
        <v>817</v>
      </c>
      <c r="J1" s="824"/>
      <c r="K1" s="824"/>
      <c r="L1" s="824"/>
      <c r="M1" s="824"/>
      <c r="N1" s="824"/>
      <c r="O1" s="824"/>
      <c r="P1" s="824"/>
      <c r="Q1" s="824"/>
      <c r="R1" s="824"/>
    </row>
    <row r="2" spans="1:18" s="301" customFormat="1" ht="20.100000000000001" customHeight="1" x14ac:dyDescent="0.25">
      <c r="A2" s="201" t="s">
        <v>278</v>
      </c>
      <c r="B2" s="371"/>
      <c r="C2" s="371"/>
      <c r="D2" s="201"/>
      <c r="E2" s="371"/>
      <c r="F2" s="371"/>
      <c r="G2" s="201"/>
      <c r="H2" s="371"/>
      <c r="I2" s="394"/>
      <c r="J2" s="371"/>
      <c r="K2" s="371"/>
      <c r="L2" s="394"/>
      <c r="M2" s="371"/>
      <c r="N2" s="394"/>
      <c r="O2" s="394"/>
      <c r="P2" s="394"/>
      <c r="Q2" s="394"/>
      <c r="R2" s="205" t="s">
        <v>280</v>
      </c>
    </row>
    <row r="3" spans="1:18" s="296" customFormat="1" ht="20.100000000000001" customHeight="1" x14ac:dyDescent="0.15">
      <c r="B3" s="277" t="s">
        <v>282</v>
      </c>
      <c r="C3" s="277" t="s">
        <v>818</v>
      </c>
      <c r="D3" s="395" t="s">
        <v>819</v>
      </c>
      <c r="E3" s="395"/>
      <c r="F3" s="395"/>
      <c r="G3" s="395"/>
      <c r="H3" s="320"/>
      <c r="I3" s="321" t="s">
        <v>820</v>
      </c>
      <c r="J3" s="395"/>
      <c r="K3" s="395"/>
      <c r="L3" s="395"/>
      <c r="M3" s="395"/>
      <c r="N3" s="395"/>
      <c r="O3" s="395"/>
      <c r="P3" s="395"/>
      <c r="Q3" s="396"/>
      <c r="R3" s="278"/>
    </row>
    <row r="4" spans="1:18" s="296" customFormat="1" ht="20.100000000000001" customHeight="1" x14ac:dyDescent="0.15">
      <c r="A4" s="296" t="s">
        <v>4</v>
      </c>
      <c r="B4" s="282"/>
      <c r="C4" s="282"/>
      <c r="D4" s="782"/>
      <c r="E4" s="331" t="s">
        <v>821</v>
      </c>
      <c r="F4" s="331" t="s">
        <v>512</v>
      </c>
      <c r="G4" s="331" t="s">
        <v>822</v>
      </c>
      <c r="H4" s="331" t="s">
        <v>823</v>
      </c>
      <c r="I4" s="861"/>
      <c r="J4" s="860" t="s">
        <v>824</v>
      </c>
      <c r="K4" s="860" t="s">
        <v>825</v>
      </c>
      <c r="L4" s="860" t="s">
        <v>826</v>
      </c>
      <c r="M4" s="860" t="s">
        <v>827</v>
      </c>
      <c r="N4" s="860" t="s">
        <v>828</v>
      </c>
      <c r="O4" s="860" t="s">
        <v>829</v>
      </c>
      <c r="P4" s="860" t="s">
        <v>830</v>
      </c>
      <c r="Q4" s="860" t="s">
        <v>831</v>
      </c>
      <c r="R4" s="859" t="s">
        <v>184</v>
      </c>
    </row>
    <row r="5" spans="1:18" s="296" customFormat="1" ht="20.100000000000001" customHeight="1" x14ac:dyDescent="0.15">
      <c r="A5" s="296" t="s">
        <v>633</v>
      </c>
      <c r="B5" s="282"/>
      <c r="C5" s="281"/>
      <c r="D5" s="783"/>
      <c r="E5" s="282"/>
      <c r="F5" s="282"/>
      <c r="G5" s="282"/>
      <c r="H5" s="282"/>
      <c r="I5" s="861"/>
      <c r="J5" s="861"/>
      <c r="K5" s="861"/>
      <c r="L5" s="861"/>
      <c r="M5" s="861"/>
      <c r="N5" s="861"/>
      <c r="O5" s="861"/>
      <c r="P5" s="861"/>
      <c r="Q5" s="861"/>
      <c r="R5" s="859"/>
    </row>
    <row r="6" spans="1:18" s="296" customFormat="1" ht="30" customHeight="1" x14ac:dyDescent="0.15">
      <c r="A6" s="211"/>
      <c r="B6" s="293" t="s">
        <v>31</v>
      </c>
      <c r="C6" s="344" t="s">
        <v>832</v>
      </c>
      <c r="D6" s="784"/>
      <c r="E6" s="293" t="s">
        <v>833</v>
      </c>
      <c r="F6" s="293" t="s">
        <v>834</v>
      </c>
      <c r="G6" s="293" t="s">
        <v>835</v>
      </c>
      <c r="H6" s="293" t="s">
        <v>836</v>
      </c>
      <c r="I6" s="862"/>
      <c r="J6" s="862"/>
      <c r="K6" s="862"/>
      <c r="L6" s="862"/>
      <c r="M6" s="862"/>
      <c r="N6" s="862"/>
      <c r="O6" s="862"/>
      <c r="P6" s="862"/>
      <c r="Q6" s="862"/>
      <c r="R6" s="211"/>
    </row>
    <row r="7" spans="1:18" s="296" customFormat="1" ht="63.95" customHeight="1" x14ac:dyDescent="0.15">
      <c r="A7" s="296">
        <v>2014</v>
      </c>
      <c r="B7" s="157">
        <f>SUM(C7+D7+I7)</f>
        <v>1103</v>
      </c>
      <c r="C7" s="155">
        <v>22</v>
      </c>
      <c r="D7" s="155">
        <v>197</v>
      </c>
      <c r="E7" s="155">
        <v>122</v>
      </c>
      <c r="F7" s="155">
        <v>0</v>
      </c>
      <c r="G7" s="155">
        <v>0</v>
      </c>
      <c r="H7" s="155">
        <v>75</v>
      </c>
      <c r="I7" s="155">
        <v>884</v>
      </c>
      <c r="J7" s="155">
        <v>63</v>
      </c>
      <c r="K7" s="155">
        <v>228</v>
      </c>
      <c r="L7" s="155">
        <v>124</v>
      </c>
      <c r="M7" s="155">
        <v>185</v>
      </c>
      <c r="N7" s="155">
        <v>1</v>
      </c>
      <c r="O7" s="155">
        <v>214</v>
      </c>
      <c r="P7" s="155">
        <v>69</v>
      </c>
      <c r="Q7" s="155">
        <v>0</v>
      </c>
      <c r="R7" s="156">
        <v>2014</v>
      </c>
    </row>
    <row r="8" spans="1:18" s="296" customFormat="1" ht="63.95" customHeight="1" x14ac:dyDescent="0.15">
      <c r="A8" s="296">
        <v>2015</v>
      </c>
      <c r="B8" s="157">
        <f>SUM(C8+D8+I8)</f>
        <v>1100</v>
      </c>
      <c r="C8" s="155">
        <v>25</v>
      </c>
      <c r="D8" s="155">
        <v>200</v>
      </c>
      <c r="E8" s="155">
        <v>125</v>
      </c>
      <c r="F8" s="155">
        <v>0</v>
      </c>
      <c r="G8" s="155">
        <v>0</v>
      </c>
      <c r="H8" s="155">
        <v>75</v>
      </c>
      <c r="I8" s="155">
        <v>875</v>
      </c>
      <c r="J8" s="155">
        <v>64</v>
      </c>
      <c r="K8" s="155">
        <v>242</v>
      </c>
      <c r="L8" s="155">
        <v>123</v>
      </c>
      <c r="M8" s="155">
        <v>178</v>
      </c>
      <c r="N8" s="155">
        <v>1</v>
      </c>
      <c r="O8" s="155">
        <v>196</v>
      </c>
      <c r="P8" s="155">
        <v>71</v>
      </c>
      <c r="Q8" s="155">
        <v>0</v>
      </c>
      <c r="R8" s="156">
        <v>2015</v>
      </c>
    </row>
    <row r="9" spans="1:18" s="296" customFormat="1" ht="63.95" customHeight="1" x14ac:dyDescent="0.15">
      <c r="A9" s="296">
        <v>2016</v>
      </c>
      <c r="B9" s="157">
        <f>SUM(C9+D9+I9)</f>
        <v>1067</v>
      </c>
      <c r="C9" s="155">
        <v>23</v>
      </c>
      <c r="D9" s="155">
        <v>201</v>
      </c>
      <c r="E9" s="155">
        <v>124</v>
      </c>
      <c r="F9" s="155">
        <v>0</v>
      </c>
      <c r="G9" s="155">
        <v>0</v>
      </c>
      <c r="H9" s="155">
        <v>77</v>
      </c>
      <c r="I9" s="155">
        <v>843</v>
      </c>
      <c r="J9" s="155">
        <v>64</v>
      </c>
      <c r="K9" s="155">
        <v>230</v>
      </c>
      <c r="L9" s="155">
        <v>114</v>
      </c>
      <c r="M9" s="155">
        <v>167</v>
      </c>
      <c r="N9" s="155">
        <v>1</v>
      </c>
      <c r="O9" s="155">
        <v>198</v>
      </c>
      <c r="P9" s="155">
        <v>69</v>
      </c>
      <c r="Q9" s="155">
        <v>0</v>
      </c>
      <c r="R9" s="156">
        <v>2016</v>
      </c>
    </row>
    <row r="10" spans="1:18" s="296" customFormat="1" ht="63.95" customHeight="1" x14ac:dyDescent="0.15">
      <c r="A10" s="296">
        <v>2017</v>
      </c>
      <c r="B10" s="157">
        <v>1046</v>
      </c>
      <c r="C10" s="155">
        <v>22</v>
      </c>
      <c r="D10" s="155">
        <v>195</v>
      </c>
      <c r="E10" s="155">
        <v>121</v>
      </c>
      <c r="F10" s="155">
        <v>0</v>
      </c>
      <c r="G10" s="155">
        <v>0</v>
      </c>
      <c r="H10" s="155">
        <v>74</v>
      </c>
      <c r="I10" s="155">
        <v>829</v>
      </c>
      <c r="J10" s="155">
        <v>69</v>
      </c>
      <c r="K10" s="155">
        <v>209</v>
      </c>
      <c r="L10" s="155">
        <v>114</v>
      </c>
      <c r="M10" s="155">
        <v>162</v>
      </c>
      <c r="N10" s="155">
        <v>1</v>
      </c>
      <c r="O10" s="155">
        <v>206</v>
      </c>
      <c r="P10" s="155">
        <v>68</v>
      </c>
      <c r="Q10" s="155">
        <v>0</v>
      </c>
      <c r="R10" s="156">
        <v>2017</v>
      </c>
    </row>
    <row r="11" spans="1:18" s="296" customFormat="1" ht="63.95" customHeight="1" x14ac:dyDescent="0.15">
      <c r="A11" s="154">
        <v>2018</v>
      </c>
      <c r="B11" s="157">
        <v>1064</v>
      </c>
      <c r="C11" s="155">
        <v>22</v>
      </c>
      <c r="D11" s="155">
        <v>195</v>
      </c>
      <c r="E11" s="155">
        <v>121</v>
      </c>
      <c r="F11" s="155" t="s">
        <v>51</v>
      </c>
      <c r="G11" s="155" t="s">
        <v>51</v>
      </c>
      <c r="H11" s="155">
        <v>74</v>
      </c>
      <c r="I11" s="155">
        <v>847</v>
      </c>
      <c r="J11" s="155">
        <v>78</v>
      </c>
      <c r="K11" s="155">
        <v>217</v>
      </c>
      <c r="L11" s="155">
        <v>112</v>
      </c>
      <c r="M11" s="155">
        <v>159</v>
      </c>
      <c r="N11" s="155">
        <v>1</v>
      </c>
      <c r="O11" s="155">
        <v>209</v>
      </c>
      <c r="P11" s="155">
        <v>71</v>
      </c>
      <c r="Q11" s="155" t="s">
        <v>51</v>
      </c>
      <c r="R11" s="156">
        <v>2018</v>
      </c>
    </row>
    <row r="12" spans="1:18" s="369" customFormat="1" ht="63.95" customHeight="1" x14ac:dyDescent="0.15">
      <c r="A12" s="154">
        <v>2019</v>
      </c>
      <c r="B12" s="157">
        <f>SUM(C12:D12,I12)</f>
        <v>1086</v>
      </c>
      <c r="C12" s="155">
        <v>24</v>
      </c>
      <c r="D12" s="155">
        <f>SUM(E12:H12)</f>
        <v>201</v>
      </c>
      <c r="E12" s="155">
        <v>127</v>
      </c>
      <c r="F12" s="155">
        <v>0</v>
      </c>
      <c r="G12" s="155">
        <v>0</v>
      </c>
      <c r="H12" s="155">
        <v>74</v>
      </c>
      <c r="I12" s="155">
        <f>SUM(J12:Q12)</f>
        <v>861</v>
      </c>
      <c r="J12" s="155">
        <v>83</v>
      </c>
      <c r="K12" s="155">
        <v>218</v>
      </c>
      <c r="L12" s="155">
        <v>110</v>
      </c>
      <c r="M12" s="155">
        <v>157</v>
      </c>
      <c r="N12" s="155">
        <v>1</v>
      </c>
      <c r="O12" s="155">
        <v>221</v>
      </c>
      <c r="P12" s="155">
        <v>71</v>
      </c>
      <c r="Q12" s="155">
        <v>0</v>
      </c>
      <c r="R12" s="156">
        <v>2019</v>
      </c>
    </row>
    <row r="13" spans="1:18" s="296" customFormat="1" ht="63.95" customHeight="1" x14ac:dyDescent="0.15">
      <c r="A13" s="154">
        <v>2020</v>
      </c>
      <c r="B13" s="157">
        <v>1098</v>
      </c>
      <c r="C13" s="155">
        <v>23</v>
      </c>
      <c r="D13" s="155">
        <v>210</v>
      </c>
      <c r="E13" s="155">
        <v>128</v>
      </c>
      <c r="F13" s="155">
        <v>9</v>
      </c>
      <c r="G13" s="155">
        <v>0</v>
      </c>
      <c r="H13" s="155">
        <v>73</v>
      </c>
      <c r="I13" s="155">
        <v>865</v>
      </c>
      <c r="J13" s="155">
        <v>93</v>
      </c>
      <c r="K13" s="155">
        <v>214</v>
      </c>
      <c r="L13" s="155">
        <v>106</v>
      </c>
      <c r="M13" s="155">
        <v>149</v>
      </c>
      <c r="N13" s="155">
        <v>1</v>
      </c>
      <c r="O13" s="155">
        <v>230</v>
      </c>
      <c r="P13" s="155">
        <v>72</v>
      </c>
      <c r="Q13" s="155">
        <v>0</v>
      </c>
      <c r="R13" s="156">
        <v>2020</v>
      </c>
    </row>
    <row r="14" spans="1:18" s="296" customFormat="1" ht="63.95" customHeight="1" x14ac:dyDescent="0.15">
      <c r="A14" s="154">
        <v>2021</v>
      </c>
      <c r="B14" s="157">
        <f>SUM(C14:D14,I14)</f>
        <v>1060</v>
      </c>
      <c r="C14" s="155">
        <v>24</v>
      </c>
      <c r="D14" s="155">
        <f>SUM(E14:H14)</f>
        <v>209</v>
      </c>
      <c r="E14" s="155">
        <v>126</v>
      </c>
      <c r="F14" s="155">
        <v>9</v>
      </c>
      <c r="G14" s="155">
        <v>0</v>
      </c>
      <c r="H14" s="155">
        <v>74</v>
      </c>
      <c r="I14" s="155">
        <f>SUM(J14:Q14)</f>
        <v>827</v>
      </c>
      <c r="J14" s="155">
        <v>90</v>
      </c>
      <c r="K14" s="155">
        <v>199</v>
      </c>
      <c r="L14" s="155">
        <v>101</v>
      </c>
      <c r="M14" s="155">
        <v>137</v>
      </c>
      <c r="N14" s="155">
        <v>1</v>
      </c>
      <c r="O14" s="155">
        <v>226</v>
      </c>
      <c r="P14" s="155">
        <v>73</v>
      </c>
      <c r="Q14" s="155">
        <v>0</v>
      </c>
      <c r="R14" s="156">
        <v>2021</v>
      </c>
    </row>
    <row r="15" spans="1:18" s="296" customFormat="1" ht="63.95" customHeight="1" x14ac:dyDescent="0.15">
      <c r="A15" s="154">
        <v>2022</v>
      </c>
      <c r="B15" s="157">
        <v>1167</v>
      </c>
      <c r="C15" s="155">
        <v>25</v>
      </c>
      <c r="D15" s="155">
        <v>221</v>
      </c>
      <c r="E15" s="155">
        <v>136</v>
      </c>
      <c r="F15" s="155">
        <v>9</v>
      </c>
      <c r="G15" s="155">
        <v>0</v>
      </c>
      <c r="H15" s="155">
        <v>76</v>
      </c>
      <c r="I15" s="155">
        <v>921</v>
      </c>
      <c r="J15" s="155">
        <v>91</v>
      </c>
      <c r="K15" s="155">
        <v>307</v>
      </c>
      <c r="L15" s="155">
        <v>94</v>
      </c>
      <c r="M15" s="155">
        <v>104</v>
      </c>
      <c r="N15" s="155">
        <v>1</v>
      </c>
      <c r="O15" s="155">
        <v>223</v>
      </c>
      <c r="P15" s="155">
        <v>101</v>
      </c>
      <c r="Q15" s="155">
        <v>0</v>
      </c>
      <c r="R15" s="156">
        <v>2022</v>
      </c>
    </row>
    <row r="16" spans="1:18" s="610" customFormat="1" ht="63.95" customHeight="1" x14ac:dyDescent="0.15">
      <c r="A16" s="298">
        <v>2023</v>
      </c>
      <c r="B16" s="572">
        <v>1210</v>
      </c>
      <c r="C16" s="299">
        <v>25</v>
      </c>
      <c r="D16" s="299">
        <v>228</v>
      </c>
      <c r="E16" s="299">
        <v>145</v>
      </c>
      <c r="F16" s="299">
        <v>9</v>
      </c>
      <c r="G16" s="299">
        <v>0</v>
      </c>
      <c r="H16" s="299">
        <v>74</v>
      </c>
      <c r="I16" s="299">
        <v>957</v>
      </c>
      <c r="J16" s="299">
        <v>97</v>
      </c>
      <c r="K16" s="299">
        <v>328</v>
      </c>
      <c r="L16" s="299">
        <v>90</v>
      </c>
      <c r="M16" s="299">
        <v>98</v>
      </c>
      <c r="N16" s="299">
        <v>0</v>
      </c>
      <c r="O16" s="299">
        <v>241</v>
      </c>
      <c r="P16" s="299">
        <v>103</v>
      </c>
      <c r="Q16" s="299">
        <v>0</v>
      </c>
      <c r="R16" s="300">
        <v>2023</v>
      </c>
    </row>
    <row r="17" spans="1:18" s="278" customFormat="1" ht="14.1" customHeight="1" x14ac:dyDescent="0.15">
      <c r="A17" s="284" t="s">
        <v>208</v>
      </c>
      <c r="R17" s="302" t="s">
        <v>205</v>
      </c>
    </row>
    <row r="18" spans="1:18" ht="12" customHeight="1" x14ac:dyDescent="0.25">
      <c r="A18" s="384"/>
      <c r="B18" s="85"/>
      <c r="C18" s="85"/>
      <c r="D18" s="85"/>
      <c r="E18" s="85"/>
      <c r="F18" s="85"/>
      <c r="G18" s="85"/>
      <c r="H18" s="85"/>
      <c r="I18" s="85"/>
      <c r="J18" s="85"/>
      <c r="K18" s="85"/>
      <c r="M18" s="85"/>
      <c r="R18" s="83"/>
    </row>
    <row r="19" spans="1:18" ht="12" customHeight="1" x14ac:dyDescent="0.25">
      <c r="A19" s="387"/>
      <c r="B19" s="85"/>
      <c r="C19" s="85"/>
      <c r="D19" s="85"/>
      <c r="E19" s="85"/>
      <c r="F19" s="85"/>
      <c r="G19" s="85"/>
      <c r="H19" s="85"/>
      <c r="I19" s="85"/>
      <c r="J19" s="85"/>
      <c r="K19" s="85"/>
      <c r="M19" s="85"/>
      <c r="R19" s="83"/>
    </row>
    <row r="20" spans="1:18" ht="12" customHeight="1" x14ac:dyDescent="0.2">
      <c r="B20" s="85"/>
      <c r="C20" s="85"/>
      <c r="D20" s="85"/>
      <c r="E20" s="85"/>
      <c r="F20" s="85"/>
      <c r="G20" s="85"/>
      <c r="H20" s="85"/>
      <c r="I20" s="85"/>
      <c r="J20" s="85"/>
      <c r="K20" s="85"/>
      <c r="M20" s="85"/>
      <c r="R20" s="83"/>
    </row>
    <row r="21" spans="1:18" ht="12" customHeight="1" x14ac:dyDescent="0.2">
      <c r="B21" s="85"/>
      <c r="C21" s="85"/>
      <c r="D21" s="85"/>
      <c r="E21" s="85"/>
      <c r="F21" s="85"/>
      <c r="G21" s="85"/>
      <c r="H21" s="85"/>
      <c r="I21" s="85"/>
      <c r="J21" s="85"/>
      <c r="K21" s="85"/>
      <c r="M21" s="85"/>
      <c r="R21" s="83"/>
    </row>
    <row r="22" spans="1:18" ht="17.25" x14ac:dyDescent="0.3">
      <c r="R22" s="83"/>
    </row>
  </sheetData>
  <sheetProtection formatCells="0" formatColumns="0" formatRows="0" insertColumns="0" insertRows="0" insertHyperlinks="0" deleteColumns="0" deleteRows="0" sort="0" autoFilter="0" pivotTables="0"/>
  <mergeCells count="13">
    <mergeCell ref="K4:K6"/>
    <mergeCell ref="L4:L6"/>
    <mergeCell ref="D4:D6"/>
    <mergeCell ref="A1:H1"/>
    <mergeCell ref="I1:R1"/>
    <mergeCell ref="R4:R5"/>
    <mergeCell ref="Q4:Q6"/>
    <mergeCell ref="M4:M6"/>
    <mergeCell ref="N4:N6"/>
    <mergeCell ref="O4:O6"/>
    <mergeCell ref="P4:P6"/>
    <mergeCell ref="I4:I6"/>
    <mergeCell ref="J4:J6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68" orientation="portrait" r:id="rId1"/>
  <headerFooter alignWithMargins="0"/>
  <colBreaks count="1" manualBreakCount="1">
    <brk id="8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Ruler="0" view="pageBreakPreview" zoomScaleNormal="100" zoomScaleSheetLayoutView="100" workbookViewId="0">
      <pane xSplit="1" ySplit="6" topLeftCell="B9" activePane="bottomRight" state="frozenSplit"/>
      <selection pane="topRight"/>
      <selection pane="bottomLeft"/>
      <selection pane="bottomRight" activeCell="B1" sqref="B1"/>
    </sheetView>
  </sheetViews>
  <sheetFormatPr defaultRowHeight="14.25" x14ac:dyDescent="0.3"/>
  <cols>
    <col min="1" max="1" width="6.375" style="76" customWidth="1"/>
    <col min="2" max="2" width="8.25" style="76" customWidth="1"/>
    <col min="3" max="3" width="9.75" style="76" customWidth="1"/>
    <col min="4" max="4" width="6.625" style="76" customWidth="1"/>
    <col min="5" max="5" width="10.5" style="76" customWidth="1"/>
    <col min="6" max="6" width="8.625" style="76" customWidth="1"/>
    <col min="7" max="7" width="10.5" style="76" customWidth="1"/>
    <col min="8" max="17" width="7.375" style="76" customWidth="1"/>
    <col min="18" max="18" width="7.25" style="76" customWidth="1"/>
    <col min="19" max="19" width="9" style="76"/>
  </cols>
  <sheetData>
    <row r="1" spans="1:18" s="200" customFormat="1" ht="20.100000000000001" customHeight="1" x14ac:dyDescent="0.15">
      <c r="A1" s="198" t="s">
        <v>837</v>
      </c>
      <c r="B1" s="198"/>
      <c r="C1" s="198"/>
      <c r="D1" s="198"/>
      <c r="E1" s="198"/>
      <c r="F1" s="198"/>
      <c r="G1" s="198"/>
      <c r="H1" s="198" t="s">
        <v>838</v>
      </c>
      <c r="I1" s="259"/>
      <c r="J1" s="198"/>
      <c r="K1" s="198"/>
      <c r="L1" s="198"/>
      <c r="M1" s="198"/>
      <c r="N1" s="198"/>
      <c r="O1" s="198"/>
      <c r="P1" s="198"/>
      <c r="Q1" s="198"/>
      <c r="R1" s="198"/>
    </row>
    <row r="2" spans="1:18" s="85" customFormat="1" ht="20.100000000000001" customHeight="1" x14ac:dyDescent="0.25">
      <c r="A2" s="201" t="s">
        <v>839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205" t="s">
        <v>840</v>
      </c>
    </row>
    <row r="3" spans="1:18" s="347" customFormat="1" ht="36" customHeight="1" x14ac:dyDescent="0.2">
      <c r="A3" s="362"/>
      <c r="B3" s="866" t="s">
        <v>841</v>
      </c>
      <c r="C3" s="867"/>
      <c r="D3" s="867"/>
      <c r="E3" s="867"/>
      <c r="F3" s="867"/>
      <c r="G3" s="868"/>
      <c r="H3" s="647" t="s">
        <v>842</v>
      </c>
      <c r="I3" s="449"/>
      <c r="J3" s="450"/>
      <c r="K3" s="190"/>
      <c r="L3" s="450" t="s">
        <v>843</v>
      </c>
      <c r="M3" s="450"/>
      <c r="N3" s="450"/>
      <c r="O3" s="450"/>
      <c r="P3" s="450"/>
      <c r="Q3" s="450"/>
      <c r="R3" s="763" t="s">
        <v>360</v>
      </c>
    </row>
    <row r="4" spans="1:18" s="347" customFormat="1" ht="26.25" customHeight="1" x14ac:dyDescent="0.2">
      <c r="A4" s="451"/>
      <c r="B4" s="864" t="s">
        <v>844</v>
      </c>
      <c r="C4" s="865"/>
      <c r="D4" s="864" t="s">
        <v>845</v>
      </c>
      <c r="E4" s="865"/>
      <c r="F4" s="690" t="s">
        <v>846</v>
      </c>
      <c r="G4" s="863"/>
      <c r="H4" s="185" t="s">
        <v>847</v>
      </c>
      <c r="I4" s="141" t="s">
        <v>848</v>
      </c>
      <c r="J4" s="454" t="s">
        <v>849</v>
      </c>
      <c r="K4" s="454" t="s">
        <v>850</v>
      </c>
      <c r="L4" s="141" t="s">
        <v>851</v>
      </c>
      <c r="M4" s="141" t="s">
        <v>852</v>
      </c>
      <c r="N4" s="141" t="s">
        <v>853</v>
      </c>
      <c r="O4" s="141" t="s">
        <v>854</v>
      </c>
      <c r="P4" s="455" t="s">
        <v>855</v>
      </c>
      <c r="Q4" s="141" t="s">
        <v>476</v>
      </c>
      <c r="R4" s="779"/>
    </row>
    <row r="5" spans="1:18" s="347" customFormat="1" ht="21.75" customHeight="1" x14ac:dyDescent="0.2">
      <c r="A5" s="451"/>
      <c r="B5" s="650"/>
      <c r="C5" s="452" t="s">
        <v>856</v>
      </c>
      <c r="D5" s="456"/>
      <c r="E5" s="453" t="s">
        <v>857</v>
      </c>
      <c r="F5" s="456"/>
      <c r="G5" s="110" t="s">
        <v>857</v>
      </c>
      <c r="H5" s="289" t="s">
        <v>858</v>
      </c>
      <c r="I5" s="457" t="s">
        <v>858</v>
      </c>
      <c r="J5" s="457" t="s">
        <v>859</v>
      </c>
      <c r="K5" s="180" t="s">
        <v>860</v>
      </c>
      <c r="L5" s="180" t="s">
        <v>861</v>
      </c>
      <c r="M5" s="458"/>
      <c r="N5" s="180"/>
      <c r="O5" s="180" t="s">
        <v>33</v>
      </c>
      <c r="P5" s="180" t="s">
        <v>862</v>
      </c>
      <c r="Q5" s="458"/>
      <c r="R5" s="779"/>
    </row>
    <row r="6" spans="1:18" s="347" customFormat="1" ht="21.75" customHeight="1" x14ac:dyDescent="0.2">
      <c r="A6" s="459"/>
      <c r="B6" s="291" t="s">
        <v>370</v>
      </c>
      <c r="C6" s="648" t="s">
        <v>863</v>
      </c>
      <c r="D6" s="291" t="s">
        <v>864</v>
      </c>
      <c r="E6" s="649" t="s">
        <v>865</v>
      </c>
      <c r="F6" s="290" t="s">
        <v>866</v>
      </c>
      <c r="G6" s="651" t="s">
        <v>865</v>
      </c>
      <c r="H6" s="291" t="s">
        <v>867</v>
      </c>
      <c r="I6" s="290" t="s">
        <v>868</v>
      </c>
      <c r="J6" s="460" t="s">
        <v>869</v>
      </c>
      <c r="K6" s="461" t="s">
        <v>870</v>
      </c>
      <c r="L6" s="290" t="s">
        <v>871</v>
      </c>
      <c r="M6" s="290" t="s">
        <v>872</v>
      </c>
      <c r="N6" s="290" t="s">
        <v>873</v>
      </c>
      <c r="O6" s="290" t="s">
        <v>871</v>
      </c>
      <c r="P6" s="290" t="s">
        <v>874</v>
      </c>
      <c r="Q6" s="290" t="s">
        <v>350</v>
      </c>
      <c r="R6" s="765"/>
    </row>
    <row r="7" spans="1:18" s="85" customFormat="1" ht="43.9" customHeight="1" x14ac:dyDescent="0.2">
      <c r="A7" s="154">
        <v>2014</v>
      </c>
      <c r="B7" s="196">
        <v>1062</v>
      </c>
      <c r="C7" s="196" t="s">
        <v>50</v>
      </c>
      <c r="D7" s="196">
        <v>27</v>
      </c>
      <c r="E7" s="196" t="s">
        <v>50</v>
      </c>
      <c r="F7" s="196">
        <v>1664</v>
      </c>
      <c r="G7" s="196" t="s">
        <v>50</v>
      </c>
      <c r="H7" s="196">
        <v>5</v>
      </c>
      <c r="I7" s="196">
        <v>18</v>
      </c>
      <c r="J7" s="196">
        <v>4</v>
      </c>
      <c r="K7" s="196">
        <v>0</v>
      </c>
      <c r="L7" s="196">
        <v>0</v>
      </c>
      <c r="M7" s="196">
        <v>0</v>
      </c>
      <c r="N7" s="196">
        <v>0</v>
      </c>
      <c r="O7" s="196">
        <v>0</v>
      </c>
      <c r="P7" s="196">
        <v>0</v>
      </c>
      <c r="Q7" s="196">
        <v>0</v>
      </c>
      <c r="R7" s="156">
        <v>2014</v>
      </c>
    </row>
    <row r="8" spans="1:18" s="85" customFormat="1" ht="43.9" customHeight="1" x14ac:dyDescent="0.2">
      <c r="A8" s="154">
        <v>2015</v>
      </c>
      <c r="B8" s="196">
        <v>1050</v>
      </c>
      <c r="C8" s="196" t="s">
        <v>50</v>
      </c>
      <c r="D8" s="196">
        <v>26</v>
      </c>
      <c r="E8" s="196" t="s">
        <v>50</v>
      </c>
      <c r="F8" s="196">
        <v>1646</v>
      </c>
      <c r="G8" s="196" t="s">
        <v>50</v>
      </c>
      <c r="H8" s="196">
        <v>5</v>
      </c>
      <c r="I8" s="196">
        <v>17</v>
      </c>
      <c r="J8" s="196">
        <v>4</v>
      </c>
      <c r="K8" s="196">
        <v>0</v>
      </c>
      <c r="L8" s="196">
        <v>0</v>
      </c>
      <c r="M8" s="196">
        <v>0</v>
      </c>
      <c r="N8" s="196">
        <v>0</v>
      </c>
      <c r="O8" s="196">
        <v>0</v>
      </c>
      <c r="P8" s="196">
        <v>0</v>
      </c>
      <c r="Q8" s="196">
        <v>0</v>
      </c>
      <c r="R8" s="156">
        <v>2015</v>
      </c>
    </row>
    <row r="9" spans="1:18" s="85" customFormat="1" ht="43.9" customHeight="1" x14ac:dyDescent="0.2">
      <c r="A9" s="154">
        <v>2016</v>
      </c>
      <c r="B9" s="196">
        <v>987</v>
      </c>
      <c r="C9" s="196" t="s">
        <v>50</v>
      </c>
      <c r="D9" s="196">
        <v>14</v>
      </c>
      <c r="E9" s="196" t="s">
        <v>50</v>
      </c>
      <c r="F9" s="196">
        <v>1467</v>
      </c>
      <c r="G9" s="196" t="s">
        <v>50</v>
      </c>
      <c r="H9" s="196">
        <v>4</v>
      </c>
      <c r="I9" s="196">
        <v>8</v>
      </c>
      <c r="J9" s="196">
        <v>2</v>
      </c>
      <c r="K9" s="196">
        <v>0</v>
      </c>
      <c r="L9" s="196">
        <v>0</v>
      </c>
      <c r="M9" s="196">
        <v>0</v>
      </c>
      <c r="N9" s="196">
        <v>0</v>
      </c>
      <c r="O9" s="196">
        <v>0</v>
      </c>
      <c r="P9" s="196">
        <v>0</v>
      </c>
      <c r="Q9" s="196">
        <v>0</v>
      </c>
      <c r="R9" s="156">
        <v>2016</v>
      </c>
    </row>
    <row r="10" spans="1:18" s="85" customFormat="1" ht="43.9" customHeight="1" x14ac:dyDescent="0.2">
      <c r="A10" s="154">
        <v>2017</v>
      </c>
      <c r="B10" s="196">
        <v>1033</v>
      </c>
      <c r="C10" s="196" t="s">
        <v>50</v>
      </c>
      <c r="D10" s="196">
        <v>15</v>
      </c>
      <c r="E10" s="196" t="s">
        <v>50</v>
      </c>
      <c r="F10" s="196">
        <v>1531</v>
      </c>
      <c r="G10" s="196" t="s">
        <v>50</v>
      </c>
      <c r="H10" s="196">
        <v>5</v>
      </c>
      <c r="I10" s="196">
        <v>4</v>
      </c>
      <c r="J10" s="196">
        <v>6</v>
      </c>
      <c r="K10" s="196">
        <v>0</v>
      </c>
      <c r="L10" s="196">
        <v>0</v>
      </c>
      <c r="M10" s="196">
        <v>0</v>
      </c>
      <c r="N10" s="196">
        <v>0</v>
      </c>
      <c r="O10" s="196">
        <v>0</v>
      </c>
      <c r="P10" s="196">
        <v>0</v>
      </c>
      <c r="Q10" s="196">
        <v>0</v>
      </c>
      <c r="R10" s="156">
        <v>2017</v>
      </c>
    </row>
    <row r="11" spans="1:18" s="85" customFormat="1" ht="43.9" customHeight="1" x14ac:dyDescent="0.2">
      <c r="A11" s="154">
        <v>2018</v>
      </c>
      <c r="B11" s="196">
        <v>1080</v>
      </c>
      <c r="C11" s="196" t="s">
        <v>50</v>
      </c>
      <c r="D11" s="196">
        <v>19</v>
      </c>
      <c r="E11" s="196" t="s">
        <v>50</v>
      </c>
      <c r="F11" s="196">
        <v>1600</v>
      </c>
      <c r="G11" s="196" t="s">
        <v>50</v>
      </c>
      <c r="H11" s="196">
        <v>5</v>
      </c>
      <c r="I11" s="196">
        <v>9</v>
      </c>
      <c r="J11" s="196">
        <v>5</v>
      </c>
      <c r="K11" s="196" t="s">
        <v>51</v>
      </c>
      <c r="L11" s="196">
        <v>0</v>
      </c>
      <c r="M11" s="196">
        <v>0</v>
      </c>
      <c r="N11" s="196">
        <v>0</v>
      </c>
      <c r="O11" s="196">
        <v>0</v>
      </c>
      <c r="P11" s="196">
        <v>0</v>
      </c>
      <c r="Q11" s="196">
        <v>0</v>
      </c>
      <c r="R11" s="156">
        <v>2018</v>
      </c>
    </row>
    <row r="12" spans="1:18" s="231" customFormat="1" ht="43.9" customHeight="1" x14ac:dyDescent="0.2">
      <c r="A12" s="296">
        <v>2019</v>
      </c>
      <c r="B12" s="196">
        <v>1102</v>
      </c>
      <c r="C12" s="196" t="s">
        <v>50</v>
      </c>
      <c r="D12" s="196">
        <v>19</v>
      </c>
      <c r="E12" s="196" t="s">
        <v>50</v>
      </c>
      <c r="F12" s="196">
        <v>1659</v>
      </c>
      <c r="G12" s="196" t="s">
        <v>50</v>
      </c>
      <c r="H12" s="196">
        <v>5</v>
      </c>
      <c r="I12" s="196">
        <v>8</v>
      </c>
      <c r="J12" s="196">
        <v>6</v>
      </c>
      <c r="K12" s="196">
        <v>0</v>
      </c>
      <c r="L12" s="196">
        <v>0</v>
      </c>
      <c r="M12" s="196">
        <v>0</v>
      </c>
      <c r="N12" s="196">
        <v>0</v>
      </c>
      <c r="O12" s="196">
        <v>0</v>
      </c>
      <c r="P12" s="196">
        <v>0</v>
      </c>
      <c r="Q12" s="196">
        <v>0</v>
      </c>
      <c r="R12" s="156">
        <v>2019</v>
      </c>
    </row>
    <row r="13" spans="1:18" s="85" customFormat="1" ht="43.9" customHeight="1" x14ac:dyDescent="0.2">
      <c r="A13" s="296">
        <v>2020</v>
      </c>
      <c r="B13" s="196">
        <v>1010</v>
      </c>
      <c r="C13" s="196" t="s">
        <v>50</v>
      </c>
      <c r="D13" s="196">
        <v>13</v>
      </c>
      <c r="E13" s="196" t="s">
        <v>50</v>
      </c>
      <c r="F13" s="196">
        <v>1489</v>
      </c>
      <c r="G13" s="196" t="s">
        <v>50</v>
      </c>
      <c r="H13" s="196">
        <v>9</v>
      </c>
      <c r="I13" s="196">
        <v>1</v>
      </c>
      <c r="J13" s="196">
        <v>3</v>
      </c>
      <c r="K13" s="196">
        <v>0</v>
      </c>
      <c r="L13" s="196">
        <v>0</v>
      </c>
      <c r="M13" s="196">
        <v>0</v>
      </c>
      <c r="N13" s="196">
        <v>0</v>
      </c>
      <c r="O13" s="196">
        <v>0</v>
      </c>
      <c r="P13" s="196">
        <v>0</v>
      </c>
      <c r="Q13" s="196">
        <v>0</v>
      </c>
      <c r="R13" s="156">
        <v>2020</v>
      </c>
    </row>
    <row r="14" spans="1:18" s="85" customFormat="1" ht="43.9" customHeight="1" x14ac:dyDescent="0.2">
      <c r="A14" s="296">
        <v>2021</v>
      </c>
      <c r="B14" s="196">
        <v>555</v>
      </c>
      <c r="C14" s="196" t="s">
        <v>50</v>
      </c>
      <c r="D14" s="196">
        <v>7</v>
      </c>
      <c r="E14" s="196" t="s">
        <v>50</v>
      </c>
      <c r="F14" s="196">
        <v>805</v>
      </c>
      <c r="G14" s="196" t="s">
        <v>50</v>
      </c>
      <c r="H14" s="196">
        <v>114</v>
      </c>
      <c r="I14" s="196">
        <v>420</v>
      </c>
      <c r="J14" s="196">
        <v>21</v>
      </c>
      <c r="K14" s="196">
        <v>0</v>
      </c>
      <c r="L14" s="196">
        <v>372</v>
      </c>
      <c r="M14" s="196">
        <v>41</v>
      </c>
      <c r="N14" s="196">
        <v>65</v>
      </c>
      <c r="O14" s="196">
        <v>2</v>
      </c>
      <c r="P14" s="196">
        <v>45</v>
      </c>
      <c r="Q14" s="196">
        <v>30</v>
      </c>
      <c r="R14" s="156">
        <v>2021</v>
      </c>
    </row>
    <row r="15" spans="1:18" s="85" customFormat="1" ht="43.9" customHeight="1" x14ac:dyDescent="0.2">
      <c r="A15" s="296">
        <v>2022</v>
      </c>
      <c r="B15" s="196">
        <v>1082</v>
      </c>
      <c r="C15" s="196" t="s">
        <v>50</v>
      </c>
      <c r="D15" s="196">
        <v>13</v>
      </c>
      <c r="E15" s="196" t="s">
        <v>50</v>
      </c>
      <c r="F15" s="196">
        <v>1525</v>
      </c>
      <c r="G15" s="196" t="s">
        <v>50</v>
      </c>
      <c r="H15" s="196">
        <v>142</v>
      </c>
      <c r="I15" s="196">
        <v>887</v>
      </c>
      <c r="J15" s="196">
        <v>53</v>
      </c>
      <c r="K15" s="196">
        <v>0</v>
      </c>
      <c r="L15" s="196">
        <v>687</v>
      </c>
      <c r="M15" s="196">
        <v>70</v>
      </c>
      <c r="N15" s="196">
        <v>166</v>
      </c>
      <c r="O15" s="196">
        <v>8</v>
      </c>
      <c r="P15" s="196">
        <v>73</v>
      </c>
      <c r="Q15" s="196">
        <v>78</v>
      </c>
      <c r="R15" s="156">
        <v>2022</v>
      </c>
    </row>
    <row r="16" spans="1:18" s="231" customFormat="1" ht="43.9" customHeight="1" x14ac:dyDescent="0.2">
      <c r="A16" s="610">
        <v>2023</v>
      </c>
      <c r="B16" s="426">
        <v>1178</v>
      </c>
      <c r="C16" s="584" t="s">
        <v>50</v>
      </c>
      <c r="D16" s="426">
        <v>10</v>
      </c>
      <c r="E16" s="584" t="s">
        <v>50</v>
      </c>
      <c r="F16" s="426">
        <v>1627</v>
      </c>
      <c r="G16" s="584" t="s">
        <v>50</v>
      </c>
      <c r="H16" s="426">
        <v>136</v>
      </c>
      <c r="I16" s="426">
        <v>973</v>
      </c>
      <c r="J16" s="426">
        <v>69</v>
      </c>
      <c r="K16" s="426">
        <v>0</v>
      </c>
      <c r="L16" s="426">
        <v>747</v>
      </c>
      <c r="M16" s="426">
        <v>93</v>
      </c>
      <c r="N16" s="426">
        <v>187</v>
      </c>
      <c r="O16" s="426">
        <v>9</v>
      </c>
      <c r="P16" s="426">
        <v>65</v>
      </c>
      <c r="Q16" s="426">
        <v>77</v>
      </c>
      <c r="R16" s="300">
        <v>2023</v>
      </c>
    </row>
    <row r="17" spans="1:18" s="462" customFormat="1" ht="14.1" customHeight="1" x14ac:dyDescent="0.15">
      <c r="A17" s="284" t="s">
        <v>208</v>
      </c>
      <c r="B17" s="84"/>
      <c r="C17" s="84"/>
      <c r="E17" s="340"/>
      <c r="F17" s="463"/>
      <c r="G17" s="340"/>
      <c r="H17" s="463"/>
      <c r="I17" s="463"/>
      <c r="J17" s="463"/>
      <c r="K17" s="167"/>
      <c r="L17" s="463"/>
      <c r="M17" s="463"/>
      <c r="N17" s="463"/>
      <c r="O17" s="463"/>
      <c r="P17" s="463"/>
      <c r="Q17" s="463"/>
      <c r="R17" s="302" t="s">
        <v>205</v>
      </c>
    </row>
    <row r="18" spans="1:18" s="231" customFormat="1" ht="16.5" customHeight="1" x14ac:dyDescent="0.3">
      <c r="A18" s="583" t="s">
        <v>875</v>
      </c>
      <c r="B18" s="336"/>
      <c r="C18" s="464"/>
      <c r="D18" s="342"/>
      <c r="E18" s="465"/>
      <c r="F18" s="466"/>
      <c r="G18" s="465"/>
      <c r="H18" s="342"/>
      <c r="I18" s="342"/>
      <c r="J18" s="342"/>
      <c r="K18" s="467"/>
      <c r="L18" s="342"/>
      <c r="M18" s="342"/>
      <c r="N18" s="342"/>
      <c r="O18" s="342"/>
      <c r="P18" s="342"/>
      <c r="Q18" s="342"/>
      <c r="R18" s="76"/>
    </row>
    <row r="19" spans="1:18" s="231" customFormat="1" ht="16.5" customHeight="1" x14ac:dyDescent="0.3">
      <c r="A19" s="583" t="s">
        <v>876</v>
      </c>
      <c r="B19" s="342"/>
      <c r="C19" s="465"/>
      <c r="D19" s="342"/>
      <c r="E19" s="465"/>
      <c r="F19" s="466"/>
      <c r="G19" s="465"/>
      <c r="H19" s="342"/>
      <c r="I19" s="342"/>
      <c r="J19" s="342"/>
      <c r="K19" s="467"/>
      <c r="L19" s="342"/>
      <c r="M19" s="342"/>
      <c r="N19" s="342"/>
      <c r="O19" s="342"/>
      <c r="P19" s="342"/>
      <c r="Q19" s="342"/>
      <c r="R19" s="76"/>
    </row>
    <row r="20" spans="1:18" s="231" customFormat="1" ht="16.5" customHeight="1" x14ac:dyDescent="0.3">
      <c r="A20" s="583"/>
      <c r="B20" s="342"/>
      <c r="C20" s="465"/>
      <c r="D20" s="342"/>
      <c r="E20" s="465"/>
      <c r="F20" s="466"/>
      <c r="G20" s="465"/>
      <c r="H20" s="342"/>
      <c r="I20" s="342"/>
      <c r="J20" s="342"/>
      <c r="K20" s="467"/>
      <c r="L20" s="342"/>
      <c r="M20" s="342"/>
      <c r="N20" s="342"/>
      <c r="O20" s="342"/>
      <c r="P20" s="342"/>
      <c r="Q20" s="342"/>
      <c r="R20" s="76"/>
    </row>
    <row r="21" spans="1:18" s="231" customFormat="1" ht="16.5" customHeight="1" x14ac:dyDescent="0.3">
      <c r="A21" s="76"/>
      <c r="B21" s="342"/>
      <c r="C21" s="465"/>
      <c r="D21" s="342"/>
      <c r="E21" s="465"/>
      <c r="F21" s="342"/>
      <c r="G21" s="465"/>
      <c r="H21" s="342"/>
      <c r="I21" s="342"/>
      <c r="J21" s="342"/>
      <c r="K21" s="467"/>
      <c r="L21" s="342"/>
      <c r="M21" s="342"/>
      <c r="N21" s="342"/>
      <c r="O21" s="342"/>
      <c r="P21" s="342"/>
      <c r="Q21" s="342"/>
      <c r="R21" s="76"/>
    </row>
    <row r="22" spans="1:18" s="231" customFormat="1" ht="16.5" customHeight="1" x14ac:dyDescent="0.3">
      <c r="A22" s="76"/>
      <c r="B22" s="342"/>
      <c r="C22" s="465"/>
      <c r="D22" s="342"/>
      <c r="E22" s="76"/>
      <c r="F22" s="76"/>
      <c r="G22" s="465"/>
      <c r="H22" s="342"/>
      <c r="I22" s="342"/>
      <c r="J22" s="342"/>
      <c r="K22" s="467"/>
      <c r="L22" s="342"/>
      <c r="M22" s="342"/>
      <c r="N22" s="342"/>
      <c r="O22" s="342"/>
      <c r="P22" s="342"/>
      <c r="Q22" s="342"/>
      <c r="R22" s="76"/>
    </row>
    <row r="23" spans="1:18" s="231" customFormat="1" ht="16.5" customHeight="1" x14ac:dyDescent="0.3">
      <c r="A23" s="76"/>
      <c r="B23" s="342"/>
      <c r="C23" s="76"/>
      <c r="D23" s="342"/>
      <c r="E23" s="76"/>
      <c r="F23" s="76"/>
      <c r="G23" s="465"/>
      <c r="H23" s="342"/>
      <c r="I23" s="342"/>
      <c r="J23" s="342"/>
      <c r="K23" s="467"/>
      <c r="L23" s="342"/>
      <c r="M23" s="342"/>
      <c r="N23" s="342"/>
      <c r="O23" s="342"/>
      <c r="P23" s="342"/>
      <c r="Q23" s="342"/>
      <c r="R23" s="76"/>
    </row>
    <row r="24" spans="1:18" s="231" customFormat="1" ht="16.5" customHeight="1" x14ac:dyDescent="0.3">
      <c r="A24" s="76"/>
      <c r="B24" s="342"/>
      <c r="C24" s="76"/>
      <c r="D24" s="342"/>
      <c r="E24" s="76"/>
      <c r="F24" s="76"/>
      <c r="G24" s="465"/>
      <c r="H24" s="342"/>
      <c r="I24" s="342"/>
      <c r="J24" s="342"/>
      <c r="K24" s="467"/>
      <c r="L24" s="342"/>
      <c r="M24" s="342"/>
      <c r="N24" s="342"/>
      <c r="O24" s="342"/>
      <c r="P24" s="342"/>
      <c r="Q24" s="342"/>
      <c r="R24" s="76"/>
    </row>
    <row r="25" spans="1:18" s="231" customFormat="1" ht="39" customHeight="1" x14ac:dyDescent="0.3">
      <c r="A25" s="76"/>
      <c r="B25" s="342"/>
      <c r="C25" s="76"/>
      <c r="D25" s="342"/>
      <c r="E25" s="76"/>
      <c r="F25" s="76"/>
      <c r="G25" s="465"/>
      <c r="H25" s="342"/>
      <c r="I25" s="342"/>
      <c r="J25" s="342"/>
      <c r="K25" s="467"/>
      <c r="L25" s="342"/>
      <c r="M25" s="342"/>
      <c r="N25" s="342"/>
      <c r="O25" s="342"/>
      <c r="P25" s="342"/>
      <c r="Q25" s="342"/>
      <c r="R25" s="76"/>
    </row>
    <row r="26" spans="1:18" s="231" customFormat="1" ht="39" customHeight="1" x14ac:dyDescent="0.3">
      <c r="A26" s="76"/>
      <c r="B26" s="342"/>
      <c r="C26" s="76"/>
      <c r="D26" s="342"/>
      <c r="E26" s="76"/>
      <c r="F26" s="76"/>
      <c r="G26" s="465"/>
      <c r="H26" s="342"/>
      <c r="I26" s="342"/>
      <c r="J26" s="342"/>
      <c r="K26" s="467"/>
      <c r="L26" s="342"/>
      <c r="M26" s="342"/>
      <c r="N26" s="342"/>
      <c r="O26" s="342"/>
      <c r="P26" s="342"/>
      <c r="Q26" s="342"/>
      <c r="R26" s="76"/>
    </row>
    <row r="27" spans="1:18" s="231" customFormat="1" ht="39" customHeight="1" x14ac:dyDescent="0.3">
      <c r="A27" s="76"/>
      <c r="B27" s="342"/>
      <c r="C27" s="76"/>
      <c r="D27" s="342"/>
      <c r="E27" s="76"/>
      <c r="F27" s="76"/>
      <c r="G27" s="465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76"/>
    </row>
    <row r="28" spans="1:18" s="231" customFormat="1" ht="39" customHeight="1" x14ac:dyDescent="0.3">
      <c r="A28" s="76"/>
      <c r="B28" s="342"/>
      <c r="C28" s="76"/>
      <c r="D28" s="342"/>
      <c r="E28" s="76"/>
      <c r="F28" s="76"/>
      <c r="G28" s="465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76"/>
    </row>
    <row r="29" spans="1:18" ht="9.75" customHeight="1" x14ac:dyDescent="0.3">
      <c r="B29" s="342"/>
      <c r="D29" s="342"/>
    </row>
    <row r="30" spans="1:18" ht="15.75" customHeight="1" x14ac:dyDescent="0.3">
      <c r="B30" s="342"/>
      <c r="D30" s="342"/>
    </row>
    <row r="31" spans="1:18" ht="17.25" x14ac:dyDescent="0.3">
      <c r="B31" s="342"/>
      <c r="D31" s="342"/>
    </row>
    <row r="32" spans="1:18" ht="17.25" x14ac:dyDescent="0.3">
      <c r="B32" s="342"/>
      <c r="D32" s="342"/>
    </row>
    <row r="33" spans="2:4" ht="17.25" x14ac:dyDescent="0.3">
      <c r="B33" s="342"/>
      <c r="D33" s="342"/>
    </row>
    <row r="34" spans="2:4" ht="17.25" x14ac:dyDescent="0.3">
      <c r="B34" s="342"/>
      <c r="D34" s="342"/>
    </row>
    <row r="35" spans="2:4" ht="17.25" x14ac:dyDescent="0.3">
      <c r="B35" s="342"/>
      <c r="D35" s="342"/>
    </row>
    <row r="36" spans="2:4" ht="17.25" x14ac:dyDescent="0.3">
      <c r="B36" s="342"/>
      <c r="D36" s="342"/>
    </row>
    <row r="37" spans="2:4" ht="17.25" x14ac:dyDescent="0.3">
      <c r="B37" s="342"/>
      <c r="D37" s="342"/>
    </row>
    <row r="38" spans="2:4" ht="17.25" x14ac:dyDescent="0.3">
      <c r="B38" s="342"/>
    </row>
    <row r="39" spans="2:4" ht="17.25" x14ac:dyDescent="0.3">
      <c r="B39" s="342"/>
    </row>
    <row r="40" spans="2:4" ht="17.25" x14ac:dyDescent="0.3">
      <c r="B40" s="342"/>
    </row>
    <row r="41" spans="2:4" ht="17.25" x14ac:dyDescent="0.3">
      <c r="B41" s="342"/>
    </row>
    <row r="42" spans="2:4" ht="17.25" x14ac:dyDescent="0.3">
      <c r="B42" s="342"/>
    </row>
    <row r="43" spans="2:4" ht="17.25" x14ac:dyDescent="0.3">
      <c r="B43" s="342"/>
    </row>
  </sheetData>
  <sheetProtection formatCells="0" formatColumns="0" formatRows="0" insertColumns="0" insertRows="0" insertHyperlinks="0" deleteColumns="0" deleteRows="0" sort="0" autoFilter="0" pivotTables="0"/>
  <mergeCells count="5">
    <mergeCell ref="R3:R6"/>
    <mergeCell ref="F4:G4"/>
    <mergeCell ref="D4:E4"/>
    <mergeCell ref="B4:C4"/>
    <mergeCell ref="B3:G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79" orientation="portrait" r:id="rId1"/>
  <headerFooter alignWithMargins="0"/>
  <colBreaks count="1" manualBreakCount="1">
    <brk id="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Ruler="0" view="pageBreakPreview" zoomScaleNormal="100" zoomScaleSheetLayoutView="100" workbookViewId="0">
      <pane xSplit="1" ySplit="6" topLeftCell="B7" activePane="bottomRight" state="frozenSplit"/>
      <selection pane="topRight"/>
      <selection pane="bottomLeft"/>
      <selection pane="bottomRight" activeCell="B1" sqref="B1"/>
    </sheetView>
  </sheetViews>
  <sheetFormatPr defaultRowHeight="14.25" x14ac:dyDescent="0.3"/>
  <cols>
    <col min="1" max="1" width="6.625" style="76" customWidth="1"/>
    <col min="2" max="2" width="8.75" style="76" customWidth="1"/>
    <col min="3" max="3" width="7.375" style="76" customWidth="1"/>
    <col min="4" max="7" width="8.5" style="76" customWidth="1"/>
    <col min="8" max="8" width="7.25" style="76" customWidth="1"/>
    <col min="9" max="9" width="6.875" style="76" customWidth="1"/>
    <col min="10" max="10" width="6.5" style="76" customWidth="1"/>
    <col min="11" max="11" width="6" style="76" customWidth="1"/>
    <col min="12" max="12" width="8.25" style="76" customWidth="1"/>
    <col min="13" max="13" width="7.25" style="76" customWidth="1"/>
    <col min="14" max="14" width="6.125" style="76" customWidth="1"/>
    <col min="15" max="15" width="6.75" style="76" customWidth="1"/>
    <col min="16" max="16" width="6.5" style="76" customWidth="1"/>
    <col min="17" max="17" width="8.5" style="76" customWidth="1"/>
    <col min="18" max="18" width="8.125" style="76" customWidth="1"/>
    <col min="19" max="19" width="12.125" style="76" customWidth="1"/>
    <col min="20" max="20" width="8.5" style="76" customWidth="1"/>
    <col min="21" max="21" width="9.75" style="76" customWidth="1"/>
    <col min="22" max="22" width="9.5" style="76" customWidth="1"/>
    <col min="23" max="23" width="8" style="76" customWidth="1"/>
    <col min="24" max="24" width="9.125" style="76" customWidth="1"/>
    <col min="25" max="25" width="12.25" style="76" customWidth="1"/>
    <col min="26" max="26" width="9" style="76"/>
  </cols>
  <sheetData>
    <row r="1" spans="1:25" s="200" customFormat="1" ht="20.100000000000001" customHeight="1" x14ac:dyDescent="0.15">
      <c r="A1" s="198" t="s">
        <v>877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259"/>
      <c r="M1" s="259"/>
      <c r="N1" s="259"/>
      <c r="O1" s="198"/>
      <c r="P1" s="198"/>
      <c r="Q1" s="198" t="s">
        <v>878</v>
      </c>
      <c r="R1" s="198"/>
      <c r="S1" s="198"/>
      <c r="T1" s="198"/>
      <c r="U1" s="869" t="s">
        <v>879</v>
      </c>
      <c r="V1" s="869"/>
      <c r="W1" s="869"/>
      <c r="X1" s="869"/>
      <c r="Y1" s="869"/>
    </row>
    <row r="2" spans="1:25" s="85" customFormat="1" ht="20.100000000000001" customHeight="1" x14ac:dyDescent="0.25">
      <c r="A2" s="131" t="s">
        <v>331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3" t="s">
        <v>332</v>
      </c>
      <c r="Q2" s="201" t="s">
        <v>331</v>
      </c>
      <c r="R2" s="201"/>
      <c r="S2" s="201"/>
      <c r="T2" s="201"/>
      <c r="U2" s="468"/>
      <c r="V2" s="469"/>
      <c r="W2" s="469"/>
      <c r="X2" s="469"/>
      <c r="Y2" s="205" t="s">
        <v>332</v>
      </c>
    </row>
    <row r="3" spans="1:25" s="85" customFormat="1" ht="20.25" customHeight="1" x14ac:dyDescent="0.2">
      <c r="A3" s="743" t="s">
        <v>170</v>
      </c>
      <c r="B3" s="111" t="s">
        <v>880</v>
      </c>
      <c r="C3" s="700"/>
      <c r="D3" s="700"/>
      <c r="E3" s="700"/>
      <c r="F3" s="700"/>
      <c r="G3" s="700"/>
      <c r="H3" s="700"/>
      <c r="I3" s="700"/>
      <c r="J3" s="146"/>
      <c r="K3" s="177" t="s">
        <v>881</v>
      </c>
      <c r="L3" s="177"/>
      <c r="M3" s="177"/>
      <c r="N3" s="470"/>
      <c r="O3" s="177"/>
      <c r="P3" s="870" t="s">
        <v>360</v>
      </c>
      <c r="Q3" s="873" t="s">
        <v>281</v>
      </c>
      <c r="R3" s="704" t="s">
        <v>882</v>
      </c>
      <c r="S3" s="702"/>
      <c r="T3" s="702"/>
      <c r="U3" s="208" t="s">
        <v>883</v>
      </c>
      <c r="V3" s="208"/>
      <c r="W3" s="208"/>
      <c r="X3" s="208"/>
      <c r="Y3" s="740" t="s">
        <v>184</v>
      </c>
    </row>
    <row r="4" spans="1:25" s="85" customFormat="1" ht="21" customHeight="1" x14ac:dyDescent="0.2">
      <c r="A4" s="744"/>
      <c r="B4" s="143"/>
      <c r="C4" s="135" t="s">
        <v>884</v>
      </c>
      <c r="D4" s="585" t="s">
        <v>885</v>
      </c>
      <c r="E4" s="124" t="s">
        <v>886</v>
      </c>
      <c r="F4" s="124" t="s">
        <v>887</v>
      </c>
      <c r="G4" s="112" t="s">
        <v>888</v>
      </c>
      <c r="H4" s="471" t="s">
        <v>889</v>
      </c>
      <c r="I4" s="135" t="s">
        <v>890</v>
      </c>
      <c r="J4" s="135" t="s">
        <v>442</v>
      </c>
      <c r="K4" s="135" t="s">
        <v>891</v>
      </c>
      <c r="L4" s="124" t="s">
        <v>851</v>
      </c>
      <c r="M4" s="135" t="s">
        <v>892</v>
      </c>
      <c r="N4" s="142" t="s">
        <v>893</v>
      </c>
      <c r="O4" s="173" t="s">
        <v>476</v>
      </c>
      <c r="P4" s="871"/>
      <c r="Q4" s="874"/>
      <c r="R4" s="304" t="s">
        <v>894</v>
      </c>
      <c r="S4" s="304" t="s">
        <v>895</v>
      </c>
      <c r="T4" s="296" t="s">
        <v>896</v>
      </c>
      <c r="U4" s="304" t="s">
        <v>897</v>
      </c>
      <c r="V4" s="304" t="s">
        <v>898</v>
      </c>
      <c r="W4" s="304" t="s">
        <v>899</v>
      </c>
      <c r="X4" s="304" t="s">
        <v>400</v>
      </c>
      <c r="Y4" s="741"/>
    </row>
    <row r="5" spans="1:25" s="83" customFormat="1" ht="18" customHeight="1" x14ac:dyDescent="0.2">
      <c r="A5" s="744"/>
      <c r="B5" s="178"/>
      <c r="C5" s="472"/>
      <c r="D5" s="586"/>
      <c r="E5" s="536" t="s">
        <v>900</v>
      </c>
      <c r="F5" s="124" t="s">
        <v>901</v>
      </c>
      <c r="G5" s="536" t="s">
        <v>902</v>
      </c>
      <c r="H5" s="472" t="s">
        <v>903</v>
      </c>
      <c r="I5" s="472" t="s">
        <v>904</v>
      </c>
      <c r="J5" s="473"/>
      <c r="K5" s="137"/>
      <c r="L5" s="137" t="s">
        <v>861</v>
      </c>
      <c r="M5" s="473"/>
      <c r="N5" s="474"/>
      <c r="O5" s="210" t="s">
        <v>905</v>
      </c>
      <c r="P5" s="871"/>
      <c r="Q5" s="874"/>
      <c r="R5" s="304"/>
      <c r="S5" s="304"/>
      <c r="T5" s="304"/>
      <c r="U5" s="304"/>
      <c r="V5" s="304" t="s">
        <v>906</v>
      </c>
      <c r="W5" s="284"/>
      <c r="X5" s="296"/>
      <c r="Y5" s="741"/>
    </row>
    <row r="6" spans="1:25" s="83" customFormat="1" ht="26.25" customHeight="1" x14ac:dyDescent="0.2">
      <c r="A6" s="745"/>
      <c r="B6" s="475" t="s">
        <v>370</v>
      </c>
      <c r="C6" s="476" t="s">
        <v>907</v>
      </c>
      <c r="D6" s="587" t="s">
        <v>908</v>
      </c>
      <c r="E6" s="476" t="s">
        <v>909</v>
      </c>
      <c r="F6" s="477" t="s">
        <v>910</v>
      </c>
      <c r="G6" s="212" t="s">
        <v>911</v>
      </c>
      <c r="H6" s="476" t="s">
        <v>912</v>
      </c>
      <c r="I6" s="476" t="s">
        <v>913</v>
      </c>
      <c r="J6" s="478" t="s">
        <v>350</v>
      </c>
      <c r="K6" s="476" t="s">
        <v>914</v>
      </c>
      <c r="L6" s="478" t="s">
        <v>871</v>
      </c>
      <c r="M6" s="478" t="s">
        <v>873</v>
      </c>
      <c r="N6" s="213" t="s">
        <v>915</v>
      </c>
      <c r="O6" s="254" t="s">
        <v>350</v>
      </c>
      <c r="P6" s="872"/>
      <c r="Q6" s="875"/>
      <c r="R6" s="208" t="s">
        <v>754</v>
      </c>
      <c r="S6" s="208" t="s">
        <v>916</v>
      </c>
      <c r="T6" s="211" t="s">
        <v>350</v>
      </c>
      <c r="U6" s="208" t="s">
        <v>917</v>
      </c>
      <c r="V6" s="208" t="s">
        <v>918</v>
      </c>
      <c r="W6" s="208" t="s">
        <v>919</v>
      </c>
      <c r="X6" s="211" t="s">
        <v>350</v>
      </c>
      <c r="Y6" s="742"/>
    </row>
    <row r="7" spans="1:25" s="85" customFormat="1" ht="44.65" customHeight="1" x14ac:dyDescent="0.2">
      <c r="A7" s="154">
        <v>2014</v>
      </c>
      <c r="B7" s="157">
        <v>77738</v>
      </c>
      <c r="C7" s="155">
        <v>31211</v>
      </c>
      <c r="D7" s="155">
        <v>38520</v>
      </c>
      <c r="E7" s="155">
        <v>0</v>
      </c>
      <c r="F7" s="196">
        <v>1138</v>
      </c>
      <c r="G7" s="155">
        <v>98</v>
      </c>
      <c r="H7" s="155">
        <v>1247</v>
      </c>
      <c r="I7" s="155">
        <v>258</v>
      </c>
      <c r="J7" s="196">
        <v>4730</v>
      </c>
      <c r="K7" s="196">
        <v>4146</v>
      </c>
      <c r="L7" s="196">
        <v>57961</v>
      </c>
      <c r="M7" s="196">
        <v>13279</v>
      </c>
      <c r="N7" s="196">
        <v>1060</v>
      </c>
      <c r="O7" s="479">
        <v>1292</v>
      </c>
      <c r="P7" s="296">
        <v>2014</v>
      </c>
      <c r="Q7" s="239">
        <v>2014</v>
      </c>
      <c r="R7" s="157">
        <v>6901</v>
      </c>
      <c r="S7" s="155">
        <v>70712</v>
      </c>
      <c r="T7" s="155">
        <v>125</v>
      </c>
      <c r="U7" s="155">
        <v>1529</v>
      </c>
      <c r="V7" s="155">
        <v>0</v>
      </c>
      <c r="W7" s="155">
        <v>9225</v>
      </c>
      <c r="X7" s="155">
        <v>66984</v>
      </c>
      <c r="Y7" s="156">
        <v>2014</v>
      </c>
    </row>
    <row r="8" spans="1:25" s="85" customFormat="1" ht="44.65" customHeight="1" x14ac:dyDescent="0.2">
      <c r="A8" s="154">
        <v>2015</v>
      </c>
      <c r="B8" s="157">
        <v>89456</v>
      </c>
      <c r="C8" s="155">
        <v>25660</v>
      </c>
      <c r="D8" s="155">
        <v>52372</v>
      </c>
      <c r="E8" s="155">
        <v>0</v>
      </c>
      <c r="F8" s="196">
        <v>3915</v>
      </c>
      <c r="G8" s="155">
        <v>365</v>
      </c>
      <c r="H8" s="155">
        <v>1119</v>
      </c>
      <c r="I8" s="155">
        <v>306</v>
      </c>
      <c r="J8" s="196">
        <v>5016</v>
      </c>
      <c r="K8" s="196">
        <v>4423</v>
      </c>
      <c r="L8" s="196">
        <v>67776</v>
      </c>
      <c r="M8" s="196">
        <v>14097</v>
      </c>
      <c r="N8" s="196">
        <v>1702</v>
      </c>
      <c r="O8" s="479">
        <v>1458</v>
      </c>
      <c r="P8" s="296">
        <v>2015</v>
      </c>
      <c r="Q8" s="239">
        <v>2015</v>
      </c>
      <c r="R8" s="157">
        <v>8302</v>
      </c>
      <c r="S8" s="155">
        <v>80962</v>
      </c>
      <c r="T8" s="155">
        <v>192</v>
      </c>
      <c r="U8" s="155">
        <v>1444</v>
      </c>
      <c r="V8" s="155">
        <v>0</v>
      </c>
      <c r="W8" s="155">
        <v>13947</v>
      </c>
      <c r="X8" s="155">
        <v>74065</v>
      </c>
      <c r="Y8" s="156">
        <v>2015</v>
      </c>
    </row>
    <row r="9" spans="1:25" s="85" customFormat="1" ht="44.65" customHeight="1" x14ac:dyDescent="0.2">
      <c r="A9" s="154">
        <v>2016</v>
      </c>
      <c r="B9" s="157">
        <v>101120</v>
      </c>
      <c r="C9" s="155">
        <v>17582</v>
      </c>
      <c r="D9" s="155">
        <v>65502</v>
      </c>
      <c r="E9" s="155">
        <v>0</v>
      </c>
      <c r="F9" s="196">
        <v>8170</v>
      </c>
      <c r="G9" s="155">
        <v>811</v>
      </c>
      <c r="H9" s="155">
        <v>1159</v>
      </c>
      <c r="I9" s="155">
        <v>353</v>
      </c>
      <c r="J9" s="196">
        <v>6526</v>
      </c>
      <c r="K9" s="196">
        <v>4953</v>
      </c>
      <c r="L9" s="196">
        <v>77468</v>
      </c>
      <c r="M9" s="196">
        <v>16045</v>
      </c>
      <c r="N9" s="196">
        <v>1280</v>
      </c>
      <c r="O9" s="479">
        <v>1374</v>
      </c>
      <c r="P9" s="296">
        <v>2016</v>
      </c>
      <c r="Q9" s="239">
        <v>2016</v>
      </c>
      <c r="R9" s="157">
        <v>9331</v>
      </c>
      <c r="S9" s="155">
        <v>91690</v>
      </c>
      <c r="T9" s="155">
        <v>99</v>
      </c>
      <c r="U9" s="155">
        <v>1554</v>
      </c>
      <c r="V9" s="155">
        <v>0</v>
      </c>
      <c r="W9" s="155">
        <v>19684</v>
      </c>
      <c r="X9" s="155">
        <v>79882</v>
      </c>
      <c r="Y9" s="156">
        <v>2016</v>
      </c>
    </row>
    <row r="10" spans="1:25" s="85" customFormat="1" ht="44.65" customHeight="1" x14ac:dyDescent="0.2">
      <c r="A10" s="154">
        <v>2017</v>
      </c>
      <c r="B10" s="480">
        <v>123701</v>
      </c>
      <c r="C10" s="155">
        <v>13630</v>
      </c>
      <c r="D10" s="155">
        <v>101251</v>
      </c>
      <c r="E10" s="155">
        <v>0</v>
      </c>
      <c r="F10" s="196">
        <v>2714</v>
      </c>
      <c r="G10" s="155">
        <v>214</v>
      </c>
      <c r="H10" s="155">
        <v>919</v>
      </c>
      <c r="I10" s="155">
        <v>209</v>
      </c>
      <c r="J10" s="196">
        <v>4211</v>
      </c>
      <c r="K10" s="196">
        <v>5719</v>
      </c>
      <c r="L10" s="196">
        <v>99453</v>
      </c>
      <c r="M10" s="196">
        <v>17255</v>
      </c>
      <c r="N10" s="196">
        <v>404</v>
      </c>
      <c r="O10" s="479">
        <v>870</v>
      </c>
      <c r="P10" s="296">
        <v>2017</v>
      </c>
      <c r="Q10" s="239">
        <v>2017</v>
      </c>
      <c r="R10" s="157">
        <v>10852</v>
      </c>
      <c r="S10" s="155">
        <v>112772</v>
      </c>
      <c r="T10" s="155">
        <v>77</v>
      </c>
      <c r="U10" s="155">
        <v>1160</v>
      </c>
      <c r="V10" s="155">
        <v>0</v>
      </c>
      <c r="W10" s="155">
        <v>9631</v>
      </c>
      <c r="X10" s="155">
        <v>112910</v>
      </c>
      <c r="Y10" s="156">
        <v>2017</v>
      </c>
    </row>
    <row r="11" spans="1:25" s="85" customFormat="1" ht="44.65" customHeight="1" x14ac:dyDescent="0.2">
      <c r="A11" s="296">
        <v>2018</v>
      </c>
      <c r="B11" s="535">
        <v>170206</v>
      </c>
      <c r="C11" s="155">
        <v>20521</v>
      </c>
      <c r="D11" s="155">
        <v>141994</v>
      </c>
      <c r="E11" s="155">
        <v>0</v>
      </c>
      <c r="F11" s="196">
        <v>3498</v>
      </c>
      <c r="G11" s="155">
        <v>225</v>
      </c>
      <c r="H11" s="155">
        <v>839</v>
      </c>
      <c r="I11" s="155">
        <v>193</v>
      </c>
      <c r="J11" s="196">
        <v>2936</v>
      </c>
      <c r="K11" s="196">
        <v>7346</v>
      </c>
      <c r="L11" s="196">
        <v>134181</v>
      </c>
      <c r="M11" s="196">
        <v>26860</v>
      </c>
      <c r="N11" s="196">
        <v>334</v>
      </c>
      <c r="O11" s="479">
        <v>1485</v>
      </c>
      <c r="P11" s="296">
        <v>2018</v>
      </c>
      <c r="Q11" s="239">
        <v>2018</v>
      </c>
      <c r="R11" s="155">
        <v>14073</v>
      </c>
      <c r="S11" s="155">
        <v>156051</v>
      </c>
      <c r="T11" s="155">
        <v>82</v>
      </c>
      <c r="U11" s="155">
        <v>1074</v>
      </c>
      <c r="V11" s="155" t="s">
        <v>51</v>
      </c>
      <c r="W11" s="155">
        <v>8066</v>
      </c>
      <c r="X11" s="155">
        <v>161066</v>
      </c>
      <c r="Y11" s="156">
        <v>2018</v>
      </c>
    </row>
    <row r="12" spans="1:25" s="231" customFormat="1" ht="44.65" customHeight="1" x14ac:dyDescent="0.2">
      <c r="A12" s="296">
        <v>2019</v>
      </c>
      <c r="B12" s="535">
        <v>174119</v>
      </c>
      <c r="C12" s="155">
        <v>15604</v>
      </c>
      <c r="D12" s="155">
        <v>151123</v>
      </c>
      <c r="E12" s="155">
        <v>450</v>
      </c>
      <c r="F12" s="196">
        <v>3246</v>
      </c>
      <c r="G12" s="155">
        <v>229</v>
      </c>
      <c r="H12" s="155">
        <v>710</v>
      </c>
      <c r="I12" s="155">
        <v>160</v>
      </c>
      <c r="J12" s="196">
        <v>2597</v>
      </c>
      <c r="K12" s="196">
        <v>6938</v>
      </c>
      <c r="L12" s="196">
        <v>135378</v>
      </c>
      <c r="M12" s="196">
        <v>29262</v>
      </c>
      <c r="N12" s="196">
        <v>439</v>
      </c>
      <c r="O12" s="479">
        <v>1749</v>
      </c>
      <c r="P12" s="296">
        <v>2019</v>
      </c>
      <c r="Q12" s="239">
        <v>2019</v>
      </c>
      <c r="R12" s="155">
        <v>16924</v>
      </c>
      <c r="S12" s="155">
        <v>156780</v>
      </c>
      <c r="T12" s="155">
        <v>62</v>
      </c>
      <c r="U12" s="155">
        <v>949</v>
      </c>
      <c r="V12" s="155">
        <v>2</v>
      </c>
      <c r="W12" s="155">
        <v>10256</v>
      </c>
      <c r="X12" s="155">
        <v>162559</v>
      </c>
      <c r="Y12" s="156">
        <v>2019</v>
      </c>
    </row>
    <row r="13" spans="1:25" s="231" customFormat="1" ht="44.65" customHeight="1" x14ac:dyDescent="0.2">
      <c r="A13" s="296">
        <v>2020</v>
      </c>
      <c r="B13" s="535">
        <v>147088</v>
      </c>
      <c r="C13" s="155">
        <v>13839</v>
      </c>
      <c r="D13" s="155">
        <v>127453</v>
      </c>
      <c r="E13" s="155">
        <v>364</v>
      </c>
      <c r="F13" s="196">
        <v>1405</v>
      </c>
      <c r="G13" s="155">
        <v>205</v>
      </c>
      <c r="H13" s="155">
        <v>573</v>
      </c>
      <c r="I13" s="155">
        <v>126</v>
      </c>
      <c r="J13" s="196">
        <v>3123</v>
      </c>
      <c r="K13" s="196">
        <v>5186</v>
      </c>
      <c r="L13" s="196">
        <v>115465</v>
      </c>
      <c r="M13" s="196">
        <v>23917</v>
      </c>
      <c r="N13" s="196">
        <v>835</v>
      </c>
      <c r="O13" s="479">
        <v>1685</v>
      </c>
      <c r="P13" s="296">
        <v>2020</v>
      </c>
      <c r="Q13" s="239">
        <v>2020</v>
      </c>
      <c r="R13" s="155">
        <v>18334</v>
      </c>
      <c r="S13" s="155">
        <v>128711</v>
      </c>
      <c r="T13" s="155">
        <v>43</v>
      </c>
      <c r="U13" s="155">
        <v>730</v>
      </c>
      <c r="V13" s="155" t="s">
        <v>51</v>
      </c>
      <c r="W13" s="155">
        <v>9525</v>
      </c>
      <c r="X13" s="155">
        <v>136833</v>
      </c>
      <c r="Y13" s="156">
        <v>2020</v>
      </c>
    </row>
    <row r="14" spans="1:25" s="231" customFormat="1" ht="44.65" customHeight="1" x14ac:dyDescent="0.2">
      <c r="A14" s="296">
        <v>2021</v>
      </c>
      <c r="B14" s="535">
        <v>87633</v>
      </c>
      <c r="C14" s="155">
        <v>9047</v>
      </c>
      <c r="D14" s="155">
        <v>74002</v>
      </c>
      <c r="E14" s="155">
        <v>370</v>
      </c>
      <c r="F14" s="196">
        <v>714</v>
      </c>
      <c r="G14" s="155">
        <v>166</v>
      </c>
      <c r="H14" s="155">
        <v>503</v>
      </c>
      <c r="I14" s="155">
        <v>116</v>
      </c>
      <c r="J14" s="196">
        <v>2715</v>
      </c>
      <c r="K14" s="196">
        <v>68832</v>
      </c>
      <c r="L14" s="196">
        <v>3073</v>
      </c>
      <c r="M14" s="196">
        <v>13944</v>
      </c>
      <c r="N14" s="196">
        <v>477</v>
      </c>
      <c r="O14" s="479">
        <v>1307</v>
      </c>
      <c r="P14" s="296">
        <v>2021</v>
      </c>
      <c r="Q14" s="239">
        <v>2021</v>
      </c>
      <c r="R14" s="155">
        <v>11043</v>
      </c>
      <c r="S14" s="155">
        <v>76548</v>
      </c>
      <c r="T14" s="155">
        <v>42</v>
      </c>
      <c r="U14" s="155">
        <v>651</v>
      </c>
      <c r="V14" s="155" t="s">
        <v>51</v>
      </c>
      <c r="W14" s="155">
        <v>5599</v>
      </c>
      <c r="X14" s="155">
        <v>81383</v>
      </c>
      <c r="Y14" s="156">
        <v>2021</v>
      </c>
    </row>
    <row r="15" spans="1:25" s="231" customFormat="1" ht="44.65" customHeight="1" x14ac:dyDescent="0.2">
      <c r="A15" s="296">
        <v>2022</v>
      </c>
      <c r="B15" s="535">
        <v>114648</v>
      </c>
      <c r="C15" s="155">
        <v>7170</v>
      </c>
      <c r="D15" s="155">
        <v>101956</v>
      </c>
      <c r="E15" s="155">
        <v>392</v>
      </c>
      <c r="F15" s="196">
        <v>1201</v>
      </c>
      <c r="G15" s="155">
        <v>218</v>
      </c>
      <c r="H15" s="155">
        <v>650</v>
      </c>
      <c r="I15" s="155">
        <v>201</v>
      </c>
      <c r="J15" s="196">
        <v>2860</v>
      </c>
      <c r="K15" s="196">
        <v>87878</v>
      </c>
      <c r="L15" s="196">
        <v>4074</v>
      </c>
      <c r="M15" s="196">
        <v>20303</v>
      </c>
      <c r="N15" s="196">
        <v>659</v>
      </c>
      <c r="O15" s="479">
        <v>1734</v>
      </c>
      <c r="P15" s="296">
        <v>2022</v>
      </c>
      <c r="Q15" s="239">
        <v>2022</v>
      </c>
      <c r="R15" s="155">
        <v>16575</v>
      </c>
      <c r="S15" s="155">
        <v>98014</v>
      </c>
      <c r="T15" s="155">
        <v>59</v>
      </c>
      <c r="U15" s="155">
        <v>939</v>
      </c>
      <c r="V15" s="155">
        <v>0</v>
      </c>
      <c r="W15" s="155">
        <v>7061</v>
      </c>
      <c r="X15" s="155">
        <v>106648</v>
      </c>
      <c r="Y15" s="156">
        <v>2022</v>
      </c>
    </row>
    <row r="16" spans="1:25" s="231" customFormat="1" ht="44.65" customHeight="1" x14ac:dyDescent="0.2">
      <c r="A16" s="610">
        <v>2023</v>
      </c>
      <c r="B16" s="652">
        <v>118797</v>
      </c>
      <c r="C16" s="299">
        <v>11761</v>
      </c>
      <c r="D16" s="299">
        <v>103353</v>
      </c>
      <c r="E16" s="299">
        <v>424</v>
      </c>
      <c r="F16" s="299">
        <v>204</v>
      </c>
      <c r="G16" s="299">
        <v>205</v>
      </c>
      <c r="H16" s="299">
        <v>621</v>
      </c>
      <c r="I16" s="299">
        <v>174</v>
      </c>
      <c r="J16" s="426">
        <v>2055</v>
      </c>
      <c r="K16" s="426">
        <v>4161</v>
      </c>
      <c r="L16" s="426">
        <v>93357</v>
      </c>
      <c r="M16" s="426">
        <v>19206</v>
      </c>
      <c r="N16" s="426">
        <v>691</v>
      </c>
      <c r="O16" s="427">
        <v>1382</v>
      </c>
      <c r="P16" s="610">
        <v>2023</v>
      </c>
      <c r="Q16" s="597">
        <v>2023</v>
      </c>
      <c r="R16" s="299">
        <v>15348</v>
      </c>
      <c r="S16" s="299">
        <v>103395</v>
      </c>
      <c r="T16" s="299">
        <v>54</v>
      </c>
      <c r="U16" s="299">
        <v>825</v>
      </c>
      <c r="V16" s="299"/>
      <c r="W16" s="299">
        <v>5439</v>
      </c>
      <c r="X16" s="299">
        <v>112533</v>
      </c>
      <c r="Y16" s="300">
        <v>2023</v>
      </c>
    </row>
    <row r="17" spans="1:25" s="84" customFormat="1" ht="14.1" customHeight="1" x14ac:dyDescent="0.15">
      <c r="A17" s="284" t="s">
        <v>208</v>
      </c>
      <c r="J17" s="170"/>
      <c r="K17" s="170"/>
      <c r="L17" s="170"/>
      <c r="M17" s="170"/>
      <c r="N17" s="170"/>
      <c r="O17" s="170"/>
      <c r="P17" s="302" t="s">
        <v>205</v>
      </c>
      <c r="Q17" s="284" t="s">
        <v>208</v>
      </c>
      <c r="R17" s="302"/>
      <c r="S17" s="302"/>
      <c r="T17" s="302"/>
      <c r="U17" s="302"/>
      <c r="V17" s="302"/>
      <c r="W17" s="302"/>
      <c r="X17" s="302"/>
      <c r="Y17" s="302" t="s">
        <v>205</v>
      </c>
    </row>
    <row r="18" spans="1:25" ht="15" customHeight="1" x14ac:dyDescent="0.3">
      <c r="W18" s="102"/>
      <c r="X18" s="102"/>
    </row>
    <row r="19" spans="1:25" ht="15" customHeight="1" x14ac:dyDescent="0.3">
      <c r="W19" s="102"/>
      <c r="X19" s="102"/>
    </row>
    <row r="20" spans="1:25" ht="21.75" customHeight="1" x14ac:dyDescent="0.3">
      <c r="W20" s="102"/>
      <c r="X20" s="102"/>
    </row>
    <row r="21" spans="1:25" ht="15" customHeight="1" x14ac:dyDescent="0.3">
      <c r="W21" s="102"/>
      <c r="X21" s="102"/>
    </row>
    <row r="22" spans="1:25" ht="15" customHeight="1" x14ac:dyDescent="0.3">
      <c r="W22" s="102"/>
      <c r="X22" s="102"/>
    </row>
    <row r="23" spans="1:25" ht="15" customHeight="1" x14ac:dyDescent="0.3">
      <c r="W23" s="102"/>
      <c r="X23" s="102"/>
    </row>
    <row r="24" spans="1:25" ht="5.25" customHeight="1" x14ac:dyDescent="0.3">
      <c r="W24" s="102"/>
      <c r="X24" s="102"/>
    </row>
    <row r="25" spans="1:25" ht="15.75" customHeight="1" x14ac:dyDescent="0.3">
      <c r="W25" s="102"/>
      <c r="X25" s="102"/>
    </row>
    <row r="26" spans="1:25" ht="15.75" customHeight="1" x14ac:dyDescent="0.3">
      <c r="W26" s="102"/>
      <c r="X26" s="102"/>
    </row>
    <row r="27" spans="1:25" ht="17.25" x14ac:dyDescent="0.3">
      <c r="W27" s="102"/>
      <c r="X27" s="102"/>
    </row>
    <row r="28" spans="1:25" ht="17.25" x14ac:dyDescent="0.3">
      <c r="W28" s="102"/>
      <c r="X28" s="102"/>
    </row>
    <row r="29" spans="1:25" ht="17.25" x14ac:dyDescent="0.3">
      <c r="W29" s="102"/>
      <c r="X29" s="102"/>
    </row>
    <row r="30" spans="1:25" ht="17.25" x14ac:dyDescent="0.3">
      <c r="W30" s="102"/>
      <c r="X30" s="102"/>
    </row>
    <row r="31" spans="1:25" ht="17.25" x14ac:dyDescent="0.3">
      <c r="W31" s="102"/>
      <c r="X31" s="102"/>
    </row>
    <row r="32" spans="1:25" ht="17.25" x14ac:dyDescent="0.3">
      <c r="W32" s="102"/>
      <c r="X32" s="102"/>
    </row>
    <row r="33" spans="23:24" ht="17.25" x14ac:dyDescent="0.3">
      <c r="W33" s="102"/>
      <c r="X33" s="102"/>
    </row>
    <row r="34" spans="23:24" ht="17.25" x14ac:dyDescent="0.3">
      <c r="W34" s="102"/>
      <c r="X34" s="102"/>
    </row>
    <row r="35" spans="23:24" ht="17.25" x14ac:dyDescent="0.3">
      <c r="W35" s="102"/>
      <c r="X35" s="102"/>
    </row>
    <row r="36" spans="23:24" ht="17.25" x14ac:dyDescent="0.3">
      <c r="W36" s="102"/>
      <c r="X36" s="102"/>
    </row>
    <row r="37" spans="23:24" ht="17.25" x14ac:dyDescent="0.3">
      <c r="W37" s="102"/>
      <c r="X37" s="102"/>
    </row>
    <row r="38" spans="23:24" ht="17.25" x14ac:dyDescent="0.3">
      <c r="W38" s="102"/>
      <c r="X38" s="102"/>
    </row>
    <row r="39" spans="23:24" ht="17.25" x14ac:dyDescent="0.3">
      <c r="W39" s="102"/>
      <c r="X39" s="102"/>
    </row>
  </sheetData>
  <sheetProtection formatCells="0" formatColumns="0" formatRows="0" insertColumns="0" insertRows="0" insertHyperlinks="0" deleteColumns="0" deleteRows="0" sort="0" autoFilter="0" pivotTables="0"/>
  <mergeCells count="7">
    <mergeCell ref="U1:Y1"/>
    <mergeCell ref="A3:A6"/>
    <mergeCell ref="P3:P6"/>
    <mergeCell ref="Q3:Q6"/>
    <mergeCell ref="Y3:Y6"/>
    <mergeCell ref="C3:I3"/>
    <mergeCell ref="R3:T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45" orientation="portrait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Ruler="0" view="pageBreakPreview" zoomScaleNormal="100" zoomScaleSheetLayoutView="100" workbookViewId="0">
      <pane xSplit="1" ySplit="6" topLeftCell="B8" activePane="bottomRight" state="frozenSplit"/>
      <selection pane="topRight"/>
      <selection pane="bottomLeft"/>
      <selection pane="bottomRight" activeCell="F27" sqref="F27"/>
    </sheetView>
  </sheetViews>
  <sheetFormatPr defaultRowHeight="14.25" x14ac:dyDescent="0.3"/>
  <cols>
    <col min="1" max="1" width="12.875" style="76" customWidth="1"/>
    <col min="2" max="2" width="6.25" style="76" customWidth="1"/>
    <col min="3" max="3" width="8.375" style="76" customWidth="1"/>
    <col min="4" max="4" width="6.875" style="101" customWidth="1"/>
    <col min="5" max="5" width="6.375" style="101" customWidth="1"/>
    <col min="6" max="8" width="4.625" style="76" customWidth="1"/>
    <col min="9" max="9" width="4.875" style="76" customWidth="1"/>
    <col min="10" max="14" width="4.625" style="76" customWidth="1"/>
    <col min="15" max="15" width="6.875" style="76" customWidth="1"/>
    <col min="16" max="16" width="6.25" style="76" customWidth="1"/>
    <col min="17" max="17" width="7.625" style="76" customWidth="1"/>
    <col min="18" max="18" width="6.125" style="76" customWidth="1"/>
    <col min="19" max="19" width="8.375" style="76" customWidth="1"/>
    <col min="20" max="20" width="6.125" style="76" customWidth="1"/>
    <col min="21" max="21" width="14.5" style="76" customWidth="1"/>
    <col min="22" max="22" width="9" style="76"/>
  </cols>
  <sheetData>
    <row r="1" spans="1:21" s="200" customFormat="1" ht="20.100000000000001" customHeight="1" x14ac:dyDescent="0.15">
      <c r="A1" s="198" t="s">
        <v>117</v>
      </c>
      <c r="B1" s="199"/>
      <c r="C1" s="199"/>
      <c r="D1" s="199"/>
      <c r="E1" s="199"/>
      <c r="F1" s="199"/>
      <c r="G1" s="199"/>
      <c r="H1" s="199"/>
      <c r="I1" s="199"/>
      <c r="J1" s="198"/>
      <c r="K1" s="198" t="s">
        <v>118</v>
      </c>
      <c r="L1" s="198"/>
      <c r="M1" s="198"/>
      <c r="N1" s="198"/>
      <c r="O1" s="199"/>
      <c r="P1" s="199"/>
      <c r="Q1" s="199"/>
      <c r="R1" s="199"/>
      <c r="S1" s="199"/>
      <c r="T1" s="199"/>
      <c r="U1" s="199"/>
    </row>
    <row r="2" spans="1:21" s="85" customFormat="1" ht="20.100000000000001" customHeight="1" x14ac:dyDescent="0.35">
      <c r="A2" s="201" t="s">
        <v>2</v>
      </c>
      <c r="B2" s="202"/>
      <c r="C2" s="202"/>
      <c r="D2" s="202"/>
      <c r="E2" s="202"/>
      <c r="F2" s="202"/>
      <c r="G2" s="202"/>
      <c r="H2" s="202"/>
      <c r="I2" s="203"/>
      <c r="J2" s="202"/>
      <c r="K2" s="202"/>
      <c r="L2" s="202"/>
      <c r="M2" s="204" t="s">
        <v>119</v>
      </c>
      <c r="N2" s="204"/>
      <c r="O2" s="202"/>
      <c r="P2" s="202"/>
      <c r="Q2" s="202"/>
      <c r="R2" s="202"/>
      <c r="S2" s="202"/>
      <c r="T2" s="202"/>
      <c r="U2" s="205" t="s">
        <v>120</v>
      </c>
    </row>
    <row r="3" spans="1:21" s="85" customFormat="1" ht="27" customHeight="1" x14ac:dyDescent="0.2">
      <c r="A3" s="154" t="s">
        <v>4</v>
      </c>
      <c r="B3" s="206" t="s">
        <v>5</v>
      </c>
      <c r="C3" s="207" t="s">
        <v>6</v>
      </c>
      <c r="D3" s="174" t="s">
        <v>7</v>
      </c>
      <c r="E3" s="258" t="s">
        <v>8</v>
      </c>
      <c r="F3" s="208"/>
      <c r="G3" s="208"/>
      <c r="H3" s="208"/>
      <c r="I3" s="208"/>
      <c r="J3" s="702" t="s">
        <v>121</v>
      </c>
      <c r="K3" s="702"/>
      <c r="L3" s="702"/>
      <c r="M3" s="702"/>
      <c r="N3" s="702"/>
      <c r="O3" s="702"/>
      <c r="P3" s="702"/>
      <c r="Q3" s="702"/>
      <c r="R3" s="702"/>
      <c r="S3" s="702"/>
      <c r="T3" s="703"/>
      <c r="U3" s="156" t="s">
        <v>69</v>
      </c>
    </row>
    <row r="4" spans="1:21" s="85" customFormat="1" ht="18" customHeight="1" x14ac:dyDescent="0.3">
      <c r="A4" s="76"/>
      <c r="B4" s="143"/>
      <c r="C4" s="143" t="s">
        <v>13</v>
      </c>
      <c r="D4" s="179"/>
      <c r="E4" s="239" t="s">
        <v>14</v>
      </c>
      <c r="F4" s="135" t="s">
        <v>15</v>
      </c>
      <c r="G4" s="135" t="s">
        <v>16</v>
      </c>
      <c r="H4" s="135" t="s">
        <v>17</v>
      </c>
      <c r="I4" s="173" t="s">
        <v>18</v>
      </c>
      <c r="J4" s="124" t="s">
        <v>19</v>
      </c>
      <c r="K4" s="135" t="s">
        <v>20</v>
      </c>
      <c r="L4" s="124" t="s">
        <v>21</v>
      </c>
      <c r="M4" s="135" t="s">
        <v>22</v>
      </c>
      <c r="N4" s="241" t="s">
        <v>23</v>
      </c>
      <c r="O4" s="135" t="s">
        <v>24</v>
      </c>
      <c r="P4" s="144" t="s">
        <v>25</v>
      </c>
      <c r="Q4" s="135" t="s">
        <v>26</v>
      </c>
      <c r="R4" s="135" t="s">
        <v>27</v>
      </c>
      <c r="S4" s="245" t="s">
        <v>28</v>
      </c>
      <c r="T4" s="246" t="s">
        <v>70</v>
      </c>
      <c r="U4" s="209"/>
    </row>
    <row r="5" spans="1:21" s="85" customFormat="1" ht="16.5" customHeight="1" x14ac:dyDescent="0.3">
      <c r="A5" s="76"/>
      <c r="B5" s="179"/>
      <c r="C5" s="179" t="s">
        <v>122</v>
      </c>
      <c r="D5" s="179"/>
      <c r="E5" s="256"/>
      <c r="F5" s="136"/>
      <c r="G5" s="136"/>
      <c r="H5" s="136"/>
      <c r="I5" s="76"/>
      <c r="J5" s="136"/>
      <c r="K5" s="136"/>
      <c r="L5" s="136"/>
      <c r="M5" s="136"/>
      <c r="N5" s="241"/>
      <c r="O5" s="136"/>
      <c r="P5" s="136"/>
      <c r="Q5" s="136"/>
      <c r="R5" s="136"/>
      <c r="S5" s="247" t="s">
        <v>48</v>
      </c>
      <c r="T5" s="248"/>
      <c r="U5" s="209"/>
    </row>
    <row r="6" spans="1:21" s="85" customFormat="1" ht="30.75" customHeight="1" x14ac:dyDescent="0.25">
      <c r="A6" s="211" t="s">
        <v>30</v>
      </c>
      <c r="B6" s="153" t="s">
        <v>31</v>
      </c>
      <c r="C6" s="194" t="s">
        <v>123</v>
      </c>
      <c r="D6" s="194" t="s">
        <v>33</v>
      </c>
      <c r="E6" s="257" t="s">
        <v>73</v>
      </c>
      <c r="F6" s="212" t="s">
        <v>35</v>
      </c>
      <c r="G6" s="212" t="s">
        <v>36</v>
      </c>
      <c r="H6" s="213" t="s">
        <v>37</v>
      </c>
      <c r="I6" s="214" t="s">
        <v>38</v>
      </c>
      <c r="J6" s="212" t="s">
        <v>39</v>
      </c>
      <c r="K6" s="212" t="s">
        <v>40</v>
      </c>
      <c r="L6" s="212" t="s">
        <v>41</v>
      </c>
      <c r="M6" s="212" t="s">
        <v>42</v>
      </c>
      <c r="N6" s="242" t="s">
        <v>43</v>
      </c>
      <c r="O6" s="149" t="s">
        <v>44</v>
      </c>
      <c r="P6" s="152" t="s">
        <v>45</v>
      </c>
      <c r="Q6" s="150" t="s">
        <v>46</v>
      </c>
      <c r="R6" s="153" t="s">
        <v>47</v>
      </c>
      <c r="S6" s="249" t="s">
        <v>82</v>
      </c>
      <c r="T6" s="250" t="s">
        <v>49</v>
      </c>
      <c r="U6" s="215" t="s">
        <v>83</v>
      </c>
    </row>
    <row r="7" spans="1:21" s="216" customFormat="1" ht="30.2" customHeight="1" x14ac:dyDescent="0.2">
      <c r="A7" s="154">
        <v>2014</v>
      </c>
      <c r="B7" s="155" t="s">
        <v>50</v>
      </c>
      <c r="C7" s="155">
        <v>0</v>
      </c>
      <c r="D7" s="155">
        <v>0</v>
      </c>
      <c r="E7" s="155">
        <v>186</v>
      </c>
      <c r="F7" s="155">
        <v>0</v>
      </c>
      <c r="G7" s="155">
        <v>0</v>
      </c>
      <c r="H7" s="155">
        <v>2</v>
      </c>
      <c r="I7" s="155">
        <v>13</v>
      </c>
      <c r="J7" s="155">
        <v>45</v>
      </c>
      <c r="K7" s="155">
        <v>50</v>
      </c>
      <c r="L7" s="155">
        <v>26</v>
      </c>
      <c r="M7" s="155">
        <v>20</v>
      </c>
      <c r="N7" s="155" t="s">
        <v>50</v>
      </c>
      <c r="O7" s="155">
        <v>0</v>
      </c>
      <c r="P7" s="155">
        <v>0</v>
      </c>
      <c r="Q7" s="155">
        <v>3</v>
      </c>
      <c r="R7" s="155">
        <v>27</v>
      </c>
      <c r="S7" s="155" t="s">
        <v>50</v>
      </c>
      <c r="T7" s="155">
        <v>0</v>
      </c>
      <c r="U7" s="156">
        <v>2014</v>
      </c>
    </row>
    <row r="8" spans="1:21" s="216" customFormat="1" ht="30.2" customHeight="1" x14ac:dyDescent="0.2">
      <c r="A8" s="154">
        <v>2015</v>
      </c>
      <c r="B8" s="155" t="s">
        <v>50</v>
      </c>
      <c r="C8" s="155">
        <v>0</v>
      </c>
      <c r="D8" s="155">
        <v>0</v>
      </c>
      <c r="E8" s="155">
        <v>195</v>
      </c>
      <c r="F8" s="155">
        <v>0</v>
      </c>
      <c r="G8" s="155">
        <v>0</v>
      </c>
      <c r="H8" s="155">
        <v>2</v>
      </c>
      <c r="I8" s="155">
        <v>12</v>
      </c>
      <c r="J8" s="155">
        <v>44</v>
      </c>
      <c r="K8" s="155">
        <v>54</v>
      </c>
      <c r="L8" s="155">
        <v>29</v>
      </c>
      <c r="M8" s="155">
        <v>25</v>
      </c>
      <c r="N8" s="155" t="s">
        <v>50</v>
      </c>
      <c r="O8" s="155">
        <v>0</v>
      </c>
      <c r="P8" s="155">
        <v>0</v>
      </c>
      <c r="Q8" s="155">
        <v>3</v>
      </c>
      <c r="R8" s="155">
        <v>26</v>
      </c>
      <c r="S8" s="155" t="s">
        <v>50</v>
      </c>
      <c r="T8" s="155">
        <v>0</v>
      </c>
      <c r="U8" s="156">
        <v>2015</v>
      </c>
    </row>
    <row r="9" spans="1:21" s="216" customFormat="1" ht="30.2" customHeight="1" x14ac:dyDescent="0.2">
      <c r="A9" s="154">
        <v>2016</v>
      </c>
      <c r="B9" s="155" t="s">
        <v>50</v>
      </c>
      <c r="C9" s="155">
        <v>0</v>
      </c>
      <c r="D9" s="155">
        <v>0</v>
      </c>
      <c r="E9" s="155">
        <v>219</v>
      </c>
      <c r="F9" s="155">
        <v>0</v>
      </c>
      <c r="G9" s="155">
        <v>0</v>
      </c>
      <c r="H9" s="155">
        <v>3</v>
      </c>
      <c r="I9" s="155">
        <v>13</v>
      </c>
      <c r="J9" s="155">
        <v>45</v>
      </c>
      <c r="K9" s="155">
        <v>70</v>
      </c>
      <c r="L9" s="155">
        <v>36</v>
      </c>
      <c r="M9" s="155">
        <v>23</v>
      </c>
      <c r="N9" s="155" t="s">
        <v>50</v>
      </c>
      <c r="O9" s="155">
        <v>0</v>
      </c>
      <c r="P9" s="155">
        <v>0</v>
      </c>
      <c r="Q9" s="155">
        <v>2</v>
      </c>
      <c r="R9" s="155">
        <v>27</v>
      </c>
      <c r="S9" s="155" t="s">
        <v>50</v>
      </c>
      <c r="T9" s="155">
        <v>0</v>
      </c>
      <c r="U9" s="156">
        <v>2016</v>
      </c>
    </row>
    <row r="10" spans="1:21" s="216" customFormat="1" ht="30.2" customHeight="1" x14ac:dyDescent="0.2">
      <c r="A10" s="154">
        <v>2017</v>
      </c>
      <c r="B10" s="155">
        <v>219</v>
      </c>
      <c r="C10" s="155">
        <v>0</v>
      </c>
      <c r="D10" s="155">
        <v>0</v>
      </c>
      <c r="E10" s="155">
        <v>219</v>
      </c>
      <c r="F10" s="155">
        <v>0</v>
      </c>
      <c r="G10" s="155">
        <v>0</v>
      </c>
      <c r="H10" s="155">
        <v>3</v>
      </c>
      <c r="I10" s="155">
        <v>13</v>
      </c>
      <c r="J10" s="155">
        <v>49</v>
      </c>
      <c r="K10" s="155">
        <v>64</v>
      </c>
      <c r="L10" s="155">
        <v>39</v>
      </c>
      <c r="M10" s="155">
        <v>23</v>
      </c>
      <c r="N10" s="155" t="s">
        <v>50</v>
      </c>
      <c r="O10" s="155">
        <v>0</v>
      </c>
      <c r="P10" s="155">
        <v>0</v>
      </c>
      <c r="Q10" s="155">
        <v>2</v>
      </c>
      <c r="R10" s="155">
        <v>26</v>
      </c>
      <c r="S10" s="155" t="s">
        <v>50</v>
      </c>
      <c r="T10" s="155">
        <v>0</v>
      </c>
      <c r="U10" s="156">
        <v>2017</v>
      </c>
    </row>
    <row r="11" spans="1:21" s="216" customFormat="1" ht="30.2" customHeight="1" x14ac:dyDescent="0.2">
      <c r="A11" s="154">
        <v>2018</v>
      </c>
      <c r="B11" s="155">
        <v>213</v>
      </c>
      <c r="C11" s="155">
        <v>0</v>
      </c>
      <c r="D11" s="155">
        <v>0</v>
      </c>
      <c r="E11" s="155">
        <v>213</v>
      </c>
      <c r="F11" s="155">
        <v>0</v>
      </c>
      <c r="G11" s="155">
        <v>0</v>
      </c>
      <c r="H11" s="155">
        <v>3</v>
      </c>
      <c r="I11" s="155">
        <v>14</v>
      </c>
      <c r="J11" s="155">
        <v>52</v>
      </c>
      <c r="K11" s="155">
        <v>58</v>
      </c>
      <c r="L11" s="155">
        <v>31</v>
      </c>
      <c r="M11" s="155">
        <v>21</v>
      </c>
      <c r="N11" s="155">
        <v>0</v>
      </c>
      <c r="O11" s="155">
        <v>0</v>
      </c>
      <c r="P11" s="155">
        <v>0</v>
      </c>
      <c r="Q11" s="155">
        <v>3</v>
      </c>
      <c r="R11" s="155">
        <v>22</v>
      </c>
      <c r="S11" s="155">
        <v>9</v>
      </c>
      <c r="T11" s="155">
        <v>0</v>
      </c>
      <c r="U11" s="156">
        <v>2018</v>
      </c>
    </row>
    <row r="12" spans="1:21" s="216" customFormat="1" ht="30.2" customHeight="1" x14ac:dyDescent="0.2">
      <c r="A12" s="154">
        <v>2019</v>
      </c>
      <c r="B12" s="155">
        <v>222</v>
      </c>
      <c r="C12" s="155" t="s">
        <v>51</v>
      </c>
      <c r="D12" s="155" t="s">
        <v>51</v>
      </c>
      <c r="E12" s="155">
        <v>222</v>
      </c>
      <c r="F12" s="155">
        <v>0</v>
      </c>
      <c r="G12" s="155">
        <v>0</v>
      </c>
      <c r="H12" s="155">
        <v>1</v>
      </c>
      <c r="I12" s="155">
        <v>13</v>
      </c>
      <c r="J12" s="155">
        <v>57</v>
      </c>
      <c r="K12" s="155">
        <v>58</v>
      </c>
      <c r="L12" s="155">
        <v>36</v>
      </c>
      <c r="M12" s="155">
        <v>23</v>
      </c>
      <c r="N12" s="155">
        <v>0</v>
      </c>
      <c r="O12" s="155">
        <v>0</v>
      </c>
      <c r="P12" s="155">
        <v>0</v>
      </c>
      <c r="Q12" s="155">
        <v>3</v>
      </c>
      <c r="R12" s="155">
        <v>22</v>
      </c>
      <c r="S12" s="155">
        <v>9</v>
      </c>
      <c r="T12" s="155">
        <v>0</v>
      </c>
      <c r="U12" s="156">
        <v>2019</v>
      </c>
    </row>
    <row r="13" spans="1:21" s="216" customFormat="1" ht="30.2" customHeight="1" x14ac:dyDescent="0.2">
      <c r="A13" s="154">
        <v>2020</v>
      </c>
      <c r="B13" s="155">
        <v>237</v>
      </c>
      <c r="C13" s="155">
        <v>0</v>
      </c>
      <c r="D13" s="155">
        <v>0</v>
      </c>
      <c r="E13" s="155">
        <v>237</v>
      </c>
      <c r="F13" s="155">
        <v>0</v>
      </c>
      <c r="G13" s="155">
        <v>0</v>
      </c>
      <c r="H13" s="155">
        <v>2</v>
      </c>
      <c r="I13" s="155">
        <v>14</v>
      </c>
      <c r="J13" s="155">
        <v>61</v>
      </c>
      <c r="K13" s="155">
        <v>54</v>
      </c>
      <c r="L13" s="155">
        <v>49</v>
      </c>
      <c r="M13" s="155">
        <v>23</v>
      </c>
      <c r="N13" s="155">
        <v>0</v>
      </c>
      <c r="O13" s="155">
        <v>0</v>
      </c>
      <c r="P13" s="155">
        <v>0</v>
      </c>
      <c r="Q13" s="155">
        <v>2</v>
      </c>
      <c r="R13" s="155">
        <v>23</v>
      </c>
      <c r="S13" s="155">
        <v>9</v>
      </c>
      <c r="T13" s="155">
        <v>0</v>
      </c>
      <c r="U13" s="156">
        <v>2020</v>
      </c>
    </row>
    <row r="14" spans="1:21" s="216" customFormat="1" ht="30.2" customHeight="1" x14ac:dyDescent="0.2">
      <c r="A14" s="296">
        <v>2021</v>
      </c>
      <c r="B14" s="155">
        <v>258</v>
      </c>
      <c r="C14" s="155">
        <v>0</v>
      </c>
      <c r="D14" s="155">
        <v>0</v>
      </c>
      <c r="E14" s="155">
        <v>258</v>
      </c>
      <c r="F14" s="155">
        <v>0</v>
      </c>
      <c r="G14" s="155">
        <v>0</v>
      </c>
      <c r="H14" s="155">
        <v>2</v>
      </c>
      <c r="I14" s="155">
        <v>12</v>
      </c>
      <c r="J14" s="155">
        <v>57</v>
      </c>
      <c r="K14" s="155">
        <v>55</v>
      </c>
      <c r="L14" s="155">
        <v>57</v>
      </c>
      <c r="M14" s="155">
        <v>39</v>
      </c>
      <c r="N14" s="155">
        <v>0</v>
      </c>
      <c r="O14" s="155">
        <v>0</v>
      </c>
      <c r="P14" s="155">
        <v>0</v>
      </c>
      <c r="Q14" s="155">
        <v>3</v>
      </c>
      <c r="R14" s="155">
        <v>22</v>
      </c>
      <c r="S14" s="155">
        <v>11</v>
      </c>
      <c r="T14" s="155">
        <v>0</v>
      </c>
      <c r="U14" s="156">
        <v>2021</v>
      </c>
    </row>
    <row r="15" spans="1:21" s="216" customFormat="1" ht="30.2" customHeight="1" x14ac:dyDescent="0.2">
      <c r="A15" s="296">
        <v>2022</v>
      </c>
      <c r="B15" s="155">
        <v>243</v>
      </c>
      <c r="C15" s="155">
        <v>0</v>
      </c>
      <c r="D15" s="155">
        <v>0</v>
      </c>
      <c r="E15" s="155">
        <v>243</v>
      </c>
      <c r="F15" s="155">
        <v>0</v>
      </c>
      <c r="G15" s="155">
        <v>0</v>
      </c>
      <c r="H15" s="155">
        <v>1</v>
      </c>
      <c r="I15" s="155">
        <v>12</v>
      </c>
      <c r="J15" s="155">
        <v>50</v>
      </c>
      <c r="K15" s="155">
        <v>46</v>
      </c>
      <c r="L15" s="155">
        <v>47</v>
      </c>
      <c r="M15" s="155">
        <v>32</v>
      </c>
      <c r="N15" s="155">
        <v>0</v>
      </c>
      <c r="O15" s="155">
        <v>0</v>
      </c>
      <c r="P15" s="155">
        <v>0</v>
      </c>
      <c r="Q15" s="155">
        <v>4</v>
      </c>
      <c r="R15" s="155">
        <v>23</v>
      </c>
      <c r="S15" s="155">
        <v>28</v>
      </c>
      <c r="T15" s="155">
        <v>0</v>
      </c>
      <c r="U15" s="156">
        <v>2022</v>
      </c>
    </row>
    <row r="16" spans="1:21" s="218" customFormat="1" ht="30.2" customHeight="1" x14ac:dyDescent="0.2">
      <c r="A16" s="298">
        <v>2023</v>
      </c>
      <c r="B16" s="299">
        <v>227</v>
      </c>
      <c r="C16" s="299">
        <v>0</v>
      </c>
      <c r="D16" s="299">
        <v>0</v>
      </c>
      <c r="E16" s="299">
        <v>227</v>
      </c>
      <c r="F16" s="299">
        <v>0</v>
      </c>
      <c r="G16" s="299">
        <v>0</v>
      </c>
      <c r="H16" s="299">
        <v>1</v>
      </c>
      <c r="I16" s="299">
        <v>11</v>
      </c>
      <c r="J16" s="299">
        <v>51</v>
      </c>
      <c r="K16" s="299">
        <v>43</v>
      </c>
      <c r="L16" s="299">
        <v>54</v>
      </c>
      <c r="M16" s="299">
        <v>32</v>
      </c>
      <c r="N16" s="299">
        <v>0</v>
      </c>
      <c r="O16" s="299">
        <v>0</v>
      </c>
      <c r="P16" s="299">
        <v>0</v>
      </c>
      <c r="Q16" s="299">
        <v>3</v>
      </c>
      <c r="R16" s="299">
        <v>24</v>
      </c>
      <c r="S16" s="299">
        <v>8</v>
      </c>
      <c r="T16" s="299">
        <v>0</v>
      </c>
      <c r="U16" s="597">
        <v>2023</v>
      </c>
    </row>
    <row r="17" spans="1:21" s="217" customFormat="1" ht="30.2" customHeight="1" x14ac:dyDescent="0.2">
      <c r="A17" s="219" t="s">
        <v>124</v>
      </c>
      <c r="B17" s="157">
        <v>87</v>
      </c>
      <c r="C17" s="217">
        <v>0</v>
      </c>
      <c r="D17" s="217">
        <v>0</v>
      </c>
      <c r="E17" s="155">
        <v>87</v>
      </c>
      <c r="F17" s="217">
        <v>0</v>
      </c>
      <c r="G17" s="217">
        <v>0</v>
      </c>
      <c r="H17" s="155">
        <v>0</v>
      </c>
      <c r="I17" s="155">
        <v>4</v>
      </c>
      <c r="J17" s="155">
        <v>23</v>
      </c>
      <c r="K17" s="155">
        <v>15</v>
      </c>
      <c r="L17" s="155">
        <v>27</v>
      </c>
      <c r="M17" s="155">
        <v>18</v>
      </c>
      <c r="N17" s="155">
        <v>0</v>
      </c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  <c r="U17" s="653" t="s">
        <v>124</v>
      </c>
    </row>
    <row r="18" spans="1:21" s="217" customFormat="1" ht="30.2" customHeight="1" x14ac:dyDescent="0.2">
      <c r="A18" s="219" t="s">
        <v>125</v>
      </c>
      <c r="B18" s="157">
        <v>63</v>
      </c>
      <c r="C18" s="155">
        <v>0</v>
      </c>
      <c r="D18" s="155">
        <v>0</v>
      </c>
      <c r="E18" s="155">
        <v>63</v>
      </c>
      <c r="F18" s="155">
        <v>0</v>
      </c>
      <c r="G18" s="155">
        <v>0</v>
      </c>
      <c r="H18" s="155">
        <v>0</v>
      </c>
      <c r="I18" s="155">
        <v>1</v>
      </c>
      <c r="J18" s="155">
        <v>11</v>
      </c>
      <c r="K18" s="155">
        <v>10</v>
      </c>
      <c r="L18" s="155">
        <v>7</v>
      </c>
      <c r="M18" s="155">
        <v>7</v>
      </c>
      <c r="N18" s="155">
        <v>0</v>
      </c>
      <c r="O18" s="155">
        <v>0</v>
      </c>
      <c r="P18" s="155">
        <v>0</v>
      </c>
      <c r="Q18" s="155">
        <v>3</v>
      </c>
      <c r="R18" s="155">
        <v>24</v>
      </c>
      <c r="S18" s="155">
        <v>0</v>
      </c>
      <c r="T18" s="155">
        <v>0</v>
      </c>
      <c r="U18" s="654" t="s">
        <v>125</v>
      </c>
    </row>
    <row r="19" spans="1:21" s="217" customFormat="1" ht="30.2" customHeight="1" x14ac:dyDescent="0.2">
      <c r="A19" s="219" t="s">
        <v>126</v>
      </c>
      <c r="B19" s="157">
        <v>51</v>
      </c>
      <c r="C19" s="155">
        <v>0</v>
      </c>
      <c r="D19" s="155">
        <v>0</v>
      </c>
      <c r="E19" s="155">
        <v>51</v>
      </c>
      <c r="F19" s="155">
        <v>0</v>
      </c>
      <c r="G19" s="155">
        <v>0</v>
      </c>
      <c r="H19" s="155">
        <v>1</v>
      </c>
      <c r="I19" s="155">
        <v>3</v>
      </c>
      <c r="J19" s="155">
        <v>12</v>
      </c>
      <c r="K19" s="155">
        <v>12</v>
      </c>
      <c r="L19" s="155">
        <v>17</v>
      </c>
      <c r="M19" s="155">
        <v>6</v>
      </c>
      <c r="N19" s="155">
        <v>0</v>
      </c>
      <c r="O19" s="155"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654" t="s">
        <v>126</v>
      </c>
    </row>
    <row r="20" spans="1:21" s="217" customFormat="1" ht="30.2" customHeight="1" x14ac:dyDescent="0.2">
      <c r="A20" s="220" t="s">
        <v>56</v>
      </c>
      <c r="B20" s="157">
        <v>26</v>
      </c>
      <c r="C20" s="155">
        <v>0</v>
      </c>
      <c r="D20" s="155">
        <v>0</v>
      </c>
      <c r="E20" s="155">
        <v>26</v>
      </c>
      <c r="F20" s="155">
        <v>0</v>
      </c>
      <c r="G20" s="155">
        <v>0</v>
      </c>
      <c r="H20" s="155">
        <v>0</v>
      </c>
      <c r="I20" s="155">
        <v>3</v>
      </c>
      <c r="J20" s="155">
        <v>5</v>
      </c>
      <c r="K20" s="155">
        <v>6</v>
      </c>
      <c r="L20" s="155">
        <v>3</v>
      </c>
      <c r="M20" s="155">
        <v>1</v>
      </c>
      <c r="N20" s="155">
        <v>0</v>
      </c>
      <c r="O20" s="155">
        <v>0</v>
      </c>
      <c r="P20" s="155">
        <v>0</v>
      </c>
      <c r="Q20" s="155">
        <v>0</v>
      </c>
      <c r="R20" s="155">
        <v>0</v>
      </c>
      <c r="S20" s="155">
        <v>8</v>
      </c>
      <c r="T20" s="155">
        <v>0</v>
      </c>
      <c r="U20" s="655" t="s">
        <v>56</v>
      </c>
    </row>
    <row r="21" spans="1:21" s="84" customFormat="1" ht="15" customHeight="1" x14ac:dyDescent="0.15">
      <c r="A21" s="165" t="s">
        <v>64</v>
      </c>
      <c r="B21" s="221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170" t="s">
        <v>65</v>
      </c>
    </row>
    <row r="22" spans="1:21" s="85" customFormat="1" ht="15" customHeight="1" x14ac:dyDescent="0.2">
      <c r="A22" s="223" t="s">
        <v>116</v>
      </c>
      <c r="D22" s="95"/>
      <c r="E22" s="95"/>
    </row>
  </sheetData>
  <sheetProtection formatCells="0" formatColumns="0" formatRows="0" insertColumns="0" insertRows="0" insertHyperlinks="0" deleteColumns="0" deleteRows="0" sort="0" autoFilter="0" pivotTables="0"/>
  <mergeCells count="1">
    <mergeCell ref="J3:T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Ruler="0" view="pageBreakPreview" zoomScaleNormal="100" zoomScaleSheetLayoutView="100" workbookViewId="0">
      <pane xSplit="1" ySplit="5" topLeftCell="B9" activePane="bottomRight" state="frozenSplit"/>
      <selection pane="topRight"/>
      <selection pane="bottomLeft"/>
      <selection pane="bottomRight" activeCell="X19" sqref="X19"/>
    </sheetView>
  </sheetViews>
  <sheetFormatPr defaultRowHeight="14.25" x14ac:dyDescent="0.3"/>
  <cols>
    <col min="1" max="1" width="12.125" style="76" customWidth="1"/>
    <col min="2" max="2" width="12.25" style="76" customWidth="1"/>
    <col min="3" max="11" width="11.125" style="76" customWidth="1"/>
    <col min="12" max="12" width="17.5" style="76" customWidth="1"/>
    <col min="13" max="13" width="9" style="76"/>
  </cols>
  <sheetData>
    <row r="1" spans="1:12" s="200" customFormat="1" ht="20.100000000000001" customHeight="1" x14ac:dyDescent="0.15">
      <c r="A1" s="198" t="s">
        <v>127</v>
      </c>
      <c r="B1" s="198"/>
      <c r="C1" s="198"/>
      <c r="D1" s="198"/>
      <c r="E1" s="198"/>
      <c r="F1" s="198"/>
      <c r="G1" s="198" t="s">
        <v>128</v>
      </c>
      <c r="H1" s="198"/>
      <c r="I1" s="198"/>
      <c r="J1" s="198"/>
      <c r="K1" s="198"/>
      <c r="L1" s="198"/>
    </row>
    <row r="2" spans="1:12" s="85" customFormat="1" ht="20.100000000000001" customHeight="1" x14ac:dyDescent="0.25">
      <c r="A2" s="201" t="s">
        <v>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5" t="s">
        <v>3</v>
      </c>
    </row>
    <row r="3" spans="1:12" s="84" customFormat="1" ht="25.5" customHeight="1" x14ac:dyDescent="0.15">
      <c r="A3" s="224" t="s">
        <v>4</v>
      </c>
      <c r="B3" s="225" t="s">
        <v>129</v>
      </c>
      <c r="C3" s="704" t="s">
        <v>130</v>
      </c>
      <c r="D3" s="702"/>
      <c r="E3" s="702"/>
      <c r="F3" s="702"/>
      <c r="G3" s="702"/>
      <c r="H3" s="702"/>
      <c r="I3" s="702"/>
      <c r="J3" s="702"/>
      <c r="K3" s="703"/>
      <c r="L3" s="224" t="s">
        <v>69</v>
      </c>
    </row>
    <row r="4" spans="1:12" s="84" customFormat="1" ht="24.75" customHeight="1" x14ac:dyDescent="0.15">
      <c r="A4" s="166"/>
      <c r="B4" s="225"/>
      <c r="C4" s="238" t="s">
        <v>14</v>
      </c>
      <c r="D4" s="238" t="s">
        <v>18</v>
      </c>
      <c r="E4" s="238" t="s">
        <v>19</v>
      </c>
      <c r="F4" s="239" t="s">
        <v>20</v>
      </c>
      <c r="G4" s="238" t="s">
        <v>21</v>
      </c>
      <c r="H4" s="238" t="s">
        <v>22</v>
      </c>
      <c r="I4" s="111" t="s">
        <v>26</v>
      </c>
      <c r="J4" s="111" t="s">
        <v>27</v>
      </c>
      <c r="K4" s="111" t="s">
        <v>70</v>
      </c>
      <c r="L4" s="224" t="s">
        <v>131</v>
      </c>
    </row>
    <row r="5" spans="1:12" s="84" customFormat="1" ht="33" customHeight="1" x14ac:dyDescent="0.15">
      <c r="A5" s="228" t="s">
        <v>132</v>
      </c>
      <c r="B5" s="226" t="s">
        <v>31</v>
      </c>
      <c r="C5" s="229" t="s">
        <v>31</v>
      </c>
      <c r="D5" s="229" t="s">
        <v>133</v>
      </c>
      <c r="E5" s="229" t="s">
        <v>134</v>
      </c>
      <c r="F5" s="230" t="s">
        <v>135</v>
      </c>
      <c r="G5" s="229" t="s">
        <v>136</v>
      </c>
      <c r="H5" s="229" t="s">
        <v>137</v>
      </c>
      <c r="I5" s="153" t="s">
        <v>138</v>
      </c>
      <c r="J5" s="194" t="s">
        <v>47</v>
      </c>
      <c r="K5" s="194" t="s">
        <v>49</v>
      </c>
      <c r="L5" s="228" t="s">
        <v>139</v>
      </c>
    </row>
    <row r="6" spans="1:12" s="85" customFormat="1" ht="22.5" customHeight="1" x14ac:dyDescent="0.2">
      <c r="A6" s="154">
        <v>2014</v>
      </c>
      <c r="B6" s="155">
        <f>SUM(C6+I6+J6+K6)</f>
        <v>137</v>
      </c>
      <c r="C6" s="155">
        <v>137</v>
      </c>
      <c r="D6" s="155">
        <v>11</v>
      </c>
      <c r="E6" s="155">
        <v>28</v>
      </c>
      <c r="F6" s="155">
        <v>25</v>
      </c>
      <c r="G6" s="155">
        <v>41</v>
      </c>
      <c r="H6" s="155">
        <v>32</v>
      </c>
      <c r="I6" s="155">
        <v>0</v>
      </c>
      <c r="J6" s="155">
        <v>0</v>
      </c>
      <c r="K6" s="155">
        <v>0</v>
      </c>
      <c r="L6" s="156">
        <v>2014</v>
      </c>
    </row>
    <row r="7" spans="1:12" s="85" customFormat="1" ht="22.5" customHeight="1" x14ac:dyDescent="0.2">
      <c r="A7" s="154">
        <v>2015</v>
      </c>
      <c r="B7" s="155">
        <f>SUM(C7+I7+J7+K7)</f>
        <v>150</v>
      </c>
      <c r="C7" s="155">
        <v>150</v>
      </c>
      <c r="D7" s="155">
        <v>11</v>
      </c>
      <c r="E7" s="155">
        <v>29</v>
      </c>
      <c r="F7" s="155">
        <v>26</v>
      </c>
      <c r="G7" s="155">
        <v>46</v>
      </c>
      <c r="H7" s="155">
        <v>38</v>
      </c>
      <c r="I7" s="155">
        <v>0</v>
      </c>
      <c r="J7" s="155">
        <v>0</v>
      </c>
      <c r="K7" s="155">
        <v>0</v>
      </c>
      <c r="L7" s="156">
        <v>2015</v>
      </c>
    </row>
    <row r="8" spans="1:12" s="85" customFormat="1" ht="22.5" customHeight="1" x14ac:dyDescent="0.2">
      <c r="A8" s="154">
        <v>2016</v>
      </c>
      <c r="B8" s="155">
        <f>SUM(C8+I8+J8+K8)</f>
        <v>159</v>
      </c>
      <c r="C8" s="155">
        <v>159</v>
      </c>
      <c r="D8" s="155">
        <v>11</v>
      </c>
      <c r="E8" s="155">
        <v>33</v>
      </c>
      <c r="F8" s="155">
        <v>38</v>
      </c>
      <c r="G8" s="155">
        <v>39</v>
      </c>
      <c r="H8" s="155">
        <v>38</v>
      </c>
      <c r="I8" s="155">
        <v>0</v>
      </c>
      <c r="J8" s="155">
        <v>0</v>
      </c>
      <c r="K8" s="155">
        <v>0</v>
      </c>
      <c r="L8" s="156">
        <v>2016</v>
      </c>
    </row>
    <row r="9" spans="1:12" s="85" customFormat="1" ht="22.5" customHeight="1" x14ac:dyDescent="0.2">
      <c r="A9" s="154">
        <v>2017</v>
      </c>
      <c r="B9" s="155">
        <v>168</v>
      </c>
      <c r="C9" s="155">
        <v>168</v>
      </c>
      <c r="D9" s="155">
        <v>11</v>
      </c>
      <c r="E9" s="155">
        <v>34</v>
      </c>
      <c r="F9" s="155">
        <v>40</v>
      </c>
      <c r="G9" s="155">
        <v>41</v>
      </c>
      <c r="H9" s="155">
        <v>42</v>
      </c>
      <c r="I9" s="155">
        <v>0</v>
      </c>
      <c r="J9" s="155">
        <v>0</v>
      </c>
      <c r="K9" s="155">
        <v>0</v>
      </c>
      <c r="L9" s="156">
        <v>2017</v>
      </c>
    </row>
    <row r="10" spans="1:12" s="85" customFormat="1" ht="22.5" customHeight="1" x14ac:dyDescent="0.2">
      <c r="A10" s="154">
        <v>2018</v>
      </c>
      <c r="B10" s="155">
        <v>170</v>
      </c>
      <c r="C10" s="155">
        <v>169</v>
      </c>
      <c r="D10" s="155">
        <v>10</v>
      </c>
      <c r="E10" s="155">
        <v>32</v>
      </c>
      <c r="F10" s="155">
        <v>45</v>
      </c>
      <c r="G10" s="155">
        <v>60</v>
      </c>
      <c r="H10" s="155">
        <v>22</v>
      </c>
      <c r="I10" s="155">
        <v>1</v>
      </c>
      <c r="J10" s="155">
        <v>0</v>
      </c>
      <c r="K10" s="155">
        <v>0</v>
      </c>
      <c r="L10" s="156">
        <v>2018</v>
      </c>
    </row>
    <row r="11" spans="1:12" s="85" customFormat="1" ht="22.5" customHeight="1" x14ac:dyDescent="0.2">
      <c r="A11" s="154">
        <v>2019</v>
      </c>
      <c r="B11" s="155">
        <v>173</v>
      </c>
      <c r="C11" s="155">
        <v>173</v>
      </c>
      <c r="D11" s="155">
        <v>11</v>
      </c>
      <c r="E11" s="155">
        <v>35</v>
      </c>
      <c r="F11" s="155">
        <v>41</v>
      </c>
      <c r="G11" s="155">
        <v>68</v>
      </c>
      <c r="H11" s="155">
        <v>18</v>
      </c>
      <c r="I11" s="155">
        <v>0</v>
      </c>
      <c r="J11" s="155">
        <v>0</v>
      </c>
      <c r="K11" s="155">
        <v>0</v>
      </c>
      <c r="L11" s="156">
        <v>2019</v>
      </c>
    </row>
    <row r="12" spans="1:12" s="85" customFormat="1" ht="22.5" customHeight="1" x14ac:dyDescent="0.2">
      <c r="A12" s="154">
        <v>2020</v>
      </c>
      <c r="B12" s="155">
        <v>151</v>
      </c>
      <c r="C12" s="155">
        <v>151</v>
      </c>
      <c r="D12" s="155">
        <v>10</v>
      </c>
      <c r="E12" s="155">
        <v>33</v>
      </c>
      <c r="F12" s="155">
        <v>37</v>
      </c>
      <c r="G12" s="155">
        <v>56</v>
      </c>
      <c r="H12" s="155">
        <v>15</v>
      </c>
      <c r="I12" s="155">
        <v>0</v>
      </c>
      <c r="J12" s="155">
        <v>0</v>
      </c>
      <c r="K12" s="155">
        <v>0</v>
      </c>
      <c r="L12" s="156">
        <v>2020</v>
      </c>
    </row>
    <row r="13" spans="1:12" s="85" customFormat="1" ht="22.5" customHeight="1" x14ac:dyDescent="0.2">
      <c r="A13" s="296">
        <v>2021</v>
      </c>
      <c r="B13" s="155">
        <v>186</v>
      </c>
      <c r="C13" s="155">
        <v>186</v>
      </c>
      <c r="D13" s="155">
        <v>11</v>
      </c>
      <c r="E13" s="155">
        <v>37</v>
      </c>
      <c r="F13" s="155">
        <v>39</v>
      </c>
      <c r="G13" s="155">
        <v>57</v>
      </c>
      <c r="H13" s="155">
        <v>42</v>
      </c>
      <c r="I13" s="155">
        <v>0</v>
      </c>
      <c r="J13" s="155">
        <v>0</v>
      </c>
      <c r="K13" s="155">
        <v>0</v>
      </c>
      <c r="L13" s="156">
        <v>2021</v>
      </c>
    </row>
    <row r="14" spans="1:12" s="85" customFormat="1" ht="22.5" customHeight="1" x14ac:dyDescent="0.2">
      <c r="A14" s="296">
        <v>2022</v>
      </c>
      <c r="B14" s="155">
        <v>196</v>
      </c>
      <c r="C14" s="155">
        <v>196</v>
      </c>
      <c r="D14" s="155">
        <v>11</v>
      </c>
      <c r="E14" s="155">
        <v>39</v>
      </c>
      <c r="F14" s="155">
        <v>40</v>
      </c>
      <c r="G14" s="155">
        <v>50</v>
      </c>
      <c r="H14" s="155">
        <v>56</v>
      </c>
      <c r="I14" s="155">
        <v>0</v>
      </c>
      <c r="J14" s="155">
        <v>0</v>
      </c>
      <c r="K14" s="155">
        <v>0</v>
      </c>
      <c r="L14" s="156">
        <v>2022</v>
      </c>
    </row>
    <row r="15" spans="1:12" s="231" customFormat="1" ht="22.5" customHeight="1" x14ac:dyDescent="0.2">
      <c r="A15" s="298">
        <v>2023</v>
      </c>
      <c r="B15" s="299">
        <v>216</v>
      </c>
      <c r="C15" s="299">
        <v>216</v>
      </c>
      <c r="D15" s="299">
        <v>12</v>
      </c>
      <c r="E15" s="299">
        <v>45</v>
      </c>
      <c r="F15" s="299">
        <v>42</v>
      </c>
      <c r="G15" s="299">
        <v>65</v>
      </c>
      <c r="H15" s="299">
        <v>52</v>
      </c>
      <c r="I15" s="299">
        <v>0</v>
      </c>
      <c r="J15" s="299">
        <v>0</v>
      </c>
      <c r="K15" s="299">
        <v>0</v>
      </c>
      <c r="L15" s="300">
        <v>2023</v>
      </c>
    </row>
    <row r="16" spans="1:12" ht="22.5" customHeight="1" x14ac:dyDescent="0.3">
      <c r="A16" s="549" t="s">
        <v>140</v>
      </c>
      <c r="B16" s="155">
        <v>20</v>
      </c>
      <c r="C16" s="155">
        <v>20</v>
      </c>
      <c r="D16" s="155">
        <v>1</v>
      </c>
      <c r="E16" s="155">
        <v>5</v>
      </c>
      <c r="F16" s="155">
        <v>6</v>
      </c>
      <c r="G16" s="155">
        <v>4</v>
      </c>
      <c r="H16" s="155">
        <v>4</v>
      </c>
      <c r="I16" s="155">
        <v>0</v>
      </c>
      <c r="J16" s="155">
        <v>0</v>
      </c>
      <c r="K16" s="155">
        <v>0</v>
      </c>
      <c r="L16" s="232" t="s">
        <v>141</v>
      </c>
    </row>
    <row r="17" spans="1:12" ht="22.5" customHeight="1" x14ac:dyDescent="0.3">
      <c r="A17" s="549" t="s">
        <v>142</v>
      </c>
      <c r="B17" s="155">
        <v>15</v>
      </c>
      <c r="C17" s="155">
        <v>15</v>
      </c>
      <c r="D17" s="155">
        <v>1</v>
      </c>
      <c r="E17" s="155">
        <v>4</v>
      </c>
      <c r="F17" s="155">
        <v>3</v>
      </c>
      <c r="G17" s="155">
        <v>5</v>
      </c>
      <c r="H17" s="155">
        <v>2</v>
      </c>
      <c r="I17" s="155">
        <v>0</v>
      </c>
      <c r="J17" s="155">
        <v>0</v>
      </c>
      <c r="K17" s="155">
        <v>0</v>
      </c>
      <c r="L17" s="232" t="s">
        <v>143</v>
      </c>
    </row>
    <row r="18" spans="1:12" ht="22.5" customHeight="1" x14ac:dyDescent="0.3">
      <c r="A18" s="549" t="s">
        <v>144</v>
      </c>
      <c r="B18" s="155">
        <v>16</v>
      </c>
      <c r="C18" s="155">
        <v>16</v>
      </c>
      <c r="D18" s="155">
        <v>1</v>
      </c>
      <c r="E18" s="155">
        <v>4</v>
      </c>
      <c r="F18" s="155">
        <v>3</v>
      </c>
      <c r="G18" s="155">
        <v>4</v>
      </c>
      <c r="H18" s="155">
        <v>4</v>
      </c>
      <c r="I18" s="155">
        <v>0</v>
      </c>
      <c r="J18" s="155">
        <v>0</v>
      </c>
      <c r="K18" s="155">
        <v>0</v>
      </c>
      <c r="L18" s="232" t="s">
        <v>145</v>
      </c>
    </row>
    <row r="19" spans="1:12" ht="22.5" customHeight="1" x14ac:dyDescent="0.3">
      <c r="A19" s="549" t="s">
        <v>146</v>
      </c>
      <c r="B19" s="155">
        <v>18</v>
      </c>
      <c r="C19" s="155">
        <v>18</v>
      </c>
      <c r="D19" s="155">
        <v>1</v>
      </c>
      <c r="E19" s="155">
        <v>4</v>
      </c>
      <c r="F19" s="155">
        <v>4</v>
      </c>
      <c r="G19" s="155">
        <v>4</v>
      </c>
      <c r="H19" s="155">
        <v>5</v>
      </c>
      <c r="I19" s="155">
        <v>0</v>
      </c>
      <c r="J19" s="155">
        <v>0</v>
      </c>
      <c r="K19" s="155">
        <v>0</v>
      </c>
      <c r="L19" s="233" t="s">
        <v>147</v>
      </c>
    </row>
    <row r="20" spans="1:12" ht="22.5" customHeight="1" x14ac:dyDescent="0.3">
      <c r="A20" s="549" t="s">
        <v>148</v>
      </c>
      <c r="B20" s="155">
        <v>16</v>
      </c>
      <c r="C20" s="155">
        <v>16</v>
      </c>
      <c r="D20" s="155">
        <v>1</v>
      </c>
      <c r="E20" s="155">
        <v>4</v>
      </c>
      <c r="F20" s="155">
        <v>2</v>
      </c>
      <c r="G20" s="155">
        <v>6</v>
      </c>
      <c r="H20" s="155">
        <v>3</v>
      </c>
      <c r="I20" s="155">
        <v>0</v>
      </c>
      <c r="J20" s="155">
        <v>0</v>
      </c>
      <c r="K20" s="155">
        <v>0</v>
      </c>
      <c r="L20" s="233" t="s">
        <v>149</v>
      </c>
    </row>
    <row r="21" spans="1:12" ht="22.5" customHeight="1" x14ac:dyDescent="0.3">
      <c r="A21" s="549" t="s">
        <v>150</v>
      </c>
      <c r="B21" s="155">
        <v>14</v>
      </c>
      <c r="C21" s="155">
        <v>14</v>
      </c>
      <c r="D21" s="155">
        <v>1</v>
      </c>
      <c r="E21" s="155">
        <v>2</v>
      </c>
      <c r="F21" s="155">
        <v>2</v>
      </c>
      <c r="G21" s="155">
        <v>7</v>
      </c>
      <c r="H21" s="155">
        <v>2</v>
      </c>
      <c r="I21" s="155">
        <v>0</v>
      </c>
      <c r="J21" s="155">
        <v>0</v>
      </c>
      <c r="K21" s="155">
        <v>0</v>
      </c>
      <c r="L21" s="234" t="s">
        <v>151</v>
      </c>
    </row>
    <row r="22" spans="1:12" ht="22.5" customHeight="1" x14ac:dyDescent="0.3">
      <c r="A22" s="549" t="s">
        <v>152</v>
      </c>
      <c r="B22" s="155">
        <v>23</v>
      </c>
      <c r="C22" s="155">
        <v>23</v>
      </c>
      <c r="D22" s="155">
        <v>1</v>
      </c>
      <c r="E22" s="155">
        <v>4</v>
      </c>
      <c r="F22" s="155">
        <v>3</v>
      </c>
      <c r="G22" s="155">
        <v>6</v>
      </c>
      <c r="H22" s="155">
        <v>9</v>
      </c>
      <c r="I22" s="155">
        <v>0</v>
      </c>
      <c r="J22" s="155">
        <v>0</v>
      </c>
      <c r="K22" s="155">
        <v>0</v>
      </c>
      <c r="L22" s="234" t="s">
        <v>153</v>
      </c>
    </row>
    <row r="23" spans="1:12" ht="22.5" customHeight="1" x14ac:dyDescent="0.3">
      <c r="A23" s="549" t="s">
        <v>154</v>
      </c>
      <c r="B23" s="155">
        <v>14</v>
      </c>
      <c r="C23" s="155">
        <v>14</v>
      </c>
      <c r="D23" s="155">
        <v>1</v>
      </c>
      <c r="E23" s="155">
        <v>3</v>
      </c>
      <c r="F23" s="155">
        <v>4</v>
      </c>
      <c r="G23" s="155">
        <v>3</v>
      </c>
      <c r="H23" s="155">
        <v>3</v>
      </c>
      <c r="I23" s="155">
        <v>0</v>
      </c>
      <c r="J23" s="155">
        <v>0</v>
      </c>
      <c r="K23" s="155">
        <v>0</v>
      </c>
      <c r="L23" s="234" t="s">
        <v>155</v>
      </c>
    </row>
    <row r="24" spans="1:12" ht="22.5" customHeight="1" x14ac:dyDescent="0.3">
      <c r="A24" s="549" t="s">
        <v>156</v>
      </c>
      <c r="B24" s="155">
        <v>20</v>
      </c>
      <c r="C24" s="155">
        <v>20</v>
      </c>
      <c r="D24" s="155">
        <v>1</v>
      </c>
      <c r="E24" s="155">
        <v>4</v>
      </c>
      <c r="F24" s="155">
        <v>3</v>
      </c>
      <c r="G24" s="155">
        <v>8</v>
      </c>
      <c r="H24" s="155">
        <v>4</v>
      </c>
      <c r="I24" s="155">
        <v>0</v>
      </c>
      <c r="J24" s="155">
        <v>0</v>
      </c>
      <c r="K24" s="155">
        <v>0</v>
      </c>
      <c r="L24" s="234" t="s">
        <v>157</v>
      </c>
    </row>
    <row r="25" spans="1:12" ht="22.5" customHeight="1" x14ac:dyDescent="0.3">
      <c r="A25" s="549" t="s">
        <v>158</v>
      </c>
      <c r="B25" s="155">
        <v>17</v>
      </c>
      <c r="C25" s="155">
        <v>17</v>
      </c>
      <c r="D25" s="155">
        <v>1</v>
      </c>
      <c r="E25" s="155">
        <v>3</v>
      </c>
      <c r="F25" s="155">
        <v>2</v>
      </c>
      <c r="G25" s="155">
        <v>5</v>
      </c>
      <c r="H25" s="155">
        <v>6</v>
      </c>
      <c r="I25" s="155">
        <v>0</v>
      </c>
      <c r="J25" s="155">
        <v>0</v>
      </c>
      <c r="K25" s="155">
        <v>0</v>
      </c>
      <c r="L25" s="234" t="s">
        <v>159</v>
      </c>
    </row>
    <row r="26" spans="1:12" s="76" customFormat="1" ht="22.5" customHeight="1" x14ac:dyDescent="0.3">
      <c r="A26" s="549" t="s">
        <v>160</v>
      </c>
      <c r="B26" s="155">
        <v>22</v>
      </c>
      <c r="C26" s="155">
        <v>22</v>
      </c>
      <c r="D26" s="155">
        <v>1</v>
      </c>
      <c r="E26" s="155">
        <v>4</v>
      </c>
      <c r="F26" s="155">
        <v>5</v>
      </c>
      <c r="G26" s="155">
        <v>7</v>
      </c>
      <c r="H26" s="155">
        <v>5</v>
      </c>
      <c r="I26" s="155">
        <v>0</v>
      </c>
      <c r="J26" s="155">
        <v>0</v>
      </c>
      <c r="K26" s="155">
        <v>0</v>
      </c>
      <c r="L26" s="234" t="s">
        <v>161</v>
      </c>
    </row>
    <row r="27" spans="1:12" ht="22.5" customHeight="1" x14ac:dyDescent="0.3">
      <c r="A27" s="550" t="s">
        <v>162</v>
      </c>
      <c r="B27" s="163">
        <v>21</v>
      </c>
      <c r="C27" s="163">
        <v>21</v>
      </c>
      <c r="D27" s="163">
        <v>1</v>
      </c>
      <c r="E27" s="163">
        <v>4</v>
      </c>
      <c r="F27" s="163">
        <v>5</v>
      </c>
      <c r="G27" s="163">
        <v>6</v>
      </c>
      <c r="H27" s="163">
        <v>5</v>
      </c>
      <c r="I27" s="163">
        <v>0</v>
      </c>
      <c r="J27" s="163">
        <v>0</v>
      </c>
      <c r="K27" s="163">
        <v>0</v>
      </c>
      <c r="L27" s="235" t="s">
        <v>163</v>
      </c>
    </row>
    <row r="28" spans="1:12" s="84" customFormat="1" ht="14.1" customHeight="1" x14ac:dyDescent="0.15">
      <c r="A28" s="84" t="s">
        <v>64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170" t="s">
        <v>65</v>
      </c>
    </row>
    <row r="29" spans="1:12" s="85" customFormat="1" ht="14.1" customHeight="1" x14ac:dyDescent="0.2">
      <c r="A29" s="237" t="s">
        <v>164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K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Ruler="0" view="pageBreakPreview" zoomScaleNormal="100" zoomScaleSheetLayoutView="100" workbookViewId="0">
      <selection activeCell="I5" sqref="I5"/>
    </sheetView>
  </sheetViews>
  <sheetFormatPr defaultRowHeight="14.25" x14ac:dyDescent="0.3"/>
  <cols>
    <col min="1" max="1" width="11.375" style="76" customWidth="1"/>
    <col min="2" max="2" width="5.75" style="97" customWidth="1"/>
    <col min="3" max="3" width="2.875" style="76" customWidth="1"/>
    <col min="4" max="4" width="5.375" style="98" customWidth="1"/>
    <col min="5" max="5" width="3.25" style="76" customWidth="1"/>
    <col min="6" max="6" width="5.5" style="98" hidden="1" customWidth="1"/>
    <col min="7" max="7" width="2.875" style="99" hidden="1" customWidth="1"/>
    <col min="8" max="8" width="5.375" style="100" hidden="1" customWidth="1"/>
    <col min="9" max="9" width="10.25" style="100" customWidth="1"/>
    <col min="10" max="10" width="4.375" style="101" customWidth="1"/>
    <col min="11" max="13" width="3.25" style="101" customWidth="1"/>
    <col min="14" max="15" width="3.5" style="76" customWidth="1"/>
    <col min="16" max="16" width="6.5" style="102" customWidth="1"/>
    <col min="17" max="22" width="6.5" style="76" customWidth="1"/>
    <col min="23" max="23" width="8" style="101" customWidth="1"/>
    <col min="24" max="25" width="6.5" style="101" hidden="1" customWidth="1"/>
    <col min="26" max="26" width="11.625" style="102" customWidth="1"/>
    <col min="27" max="27" width="9" style="76"/>
  </cols>
  <sheetData>
    <row r="1" spans="1:26" ht="9.9499999999999993" customHeight="1" x14ac:dyDescent="0.35">
      <c r="A1" s="71"/>
      <c r="B1" s="72"/>
      <c r="C1" s="72"/>
      <c r="D1" s="73"/>
      <c r="E1" s="72"/>
      <c r="F1" s="73"/>
      <c r="G1" s="71"/>
      <c r="H1" s="71"/>
      <c r="I1" s="71"/>
      <c r="J1" s="74"/>
      <c r="K1" s="74"/>
      <c r="L1" s="74"/>
      <c r="M1" s="74"/>
      <c r="N1" s="72"/>
      <c r="O1" s="72"/>
      <c r="P1" s="73"/>
      <c r="Q1" s="72"/>
      <c r="R1" s="75"/>
      <c r="S1" s="75"/>
      <c r="T1" s="72"/>
      <c r="U1" s="72"/>
      <c r="V1" s="72"/>
      <c r="W1" s="539"/>
      <c r="X1" s="539"/>
      <c r="Y1" s="539"/>
      <c r="Z1" s="73"/>
    </row>
    <row r="2" spans="1:26" s="77" customFormat="1" ht="27" customHeight="1" x14ac:dyDescent="0.35">
      <c r="A2" s="715" t="s">
        <v>165</v>
      </c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 t="s">
        <v>166</v>
      </c>
      <c r="W2" s="715"/>
      <c r="X2" s="715"/>
      <c r="Y2" s="715"/>
      <c r="Z2" s="715"/>
    </row>
    <row r="3" spans="1:26" s="83" customFormat="1" ht="17.25" customHeight="1" x14ac:dyDescent="0.2">
      <c r="A3" s="78" t="s">
        <v>2</v>
      </c>
      <c r="B3" s="78"/>
      <c r="C3" s="78"/>
      <c r="D3" s="79"/>
      <c r="E3" s="78"/>
      <c r="F3" s="79"/>
      <c r="G3" s="80"/>
      <c r="H3" s="80"/>
      <c r="I3" s="80"/>
      <c r="J3" s="81"/>
      <c r="K3" s="81"/>
      <c r="L3" s="81"/>
      <c r="M3" s="81"/>
      <c r="N3" s="78"/>
      <c r="O3" s="78"/>
      <c r="P3" s="79"/>
      <c r="Q3" s="78"/>
      <c r="R3" s="78"/>
      <c r="S3" s="78"/>
      <c r="T3" s="78"/>
      <c r="U3" s="78"/>
      <c r="V3" s="78"/>
      <c r="W3" s="81"/>
      <c r="X3" s="81"/>
      <c r="Y3" s="81"/>
      <c r="Z3" s="82" t="s">
        <v>120</v>
      </c>
    </row>
    <row r="4" spans="1:26" s="84" customFormat="1" ht="15.95" customHeight="1" x14ac:dyDescent="0.15">
      <c r="A4" s="481"/>
      <c r="B4" s="482"/>
      <c r="C4" s="483"/>
      <c r="D4" s="484" t="s">
        <v>167</v>
      </c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551" t="s">
        <v>168</v>
      </c>
      <c r="X4" s="481" t="s">
        <v>169</v>
      </c>
      <c r="Y4" s="481"/>
      <c r="Z4" s="598"/>
    </row>
    <row r="5" spans="1:26" s="84" customFormat="1" ht="15.95" customHeight="1" x14ac:dyDescent="0.15">
      <c r="A5" s="486" t="s">
        <v>170</v>
      </c>
      <c r="B5" s="487" t="s">
        <v>171</v>
      </c>
      <c r="C5" s="488"/>
      <c r="D5" s="707" t="s">
        <v>172</v>
      </c>
      <c r="E5" s="716"/>
      <c r="F5" s="489"/>
      <c r="G5" s="489"/>
      <c r="H5" s="490"/>
      <c r="I5" s="683" t="s">
        <v>173</v>
      </c>
      <c r="J5" s="707" t="s">
        <v>174</v>
      </c>
      <c r="K5" s="708"/>
      <c r="L5" s="707" t="s">
        <v>175</v>
      </c>
      <c r="M5" s="708"/>
      <c r="N5" s="707" t="s">
        <v>176</v>
      </c>
      <c r="O5" s="708"/>
      <c r="P5" s="543" t="s">
        <v>177</v>
      </c>
      <c r="Q5" s="491" t="s">
        <v>178</v>
      </c>
      <c r="R5" s="488" t="s">
        <v>179</v>
      </c>
      <c r="S5" s="492" t="s">
        <v>180</v>
      </c>
      <c r="T5" s="492" t="s">
        <v>181</v>
      </c>
      <c r="U5" s="493" t="s">
        <v>182</v>
      </c>
      <c r="V5" s="494" t="s">
        <v>183</v>
      </c>
      <c r="W5" s="717" t="s">
        <v>121</v>
      </c>
      <c r="X5" s="718"/>
      <c r="Y5" s="719"/>
      <c r="Z5" s="126" t="s">
        <v>184</v>
      </c>
    </row>
    <row r="6" spans="1:26" s="84" customFormat="1" ht="15.95" customHeight="1" x14ac:dyDescent="0.15">
      <c r="A6" s="486"/>
      <c r="B6" s="487"/>
      <c r="C6" s="488"/>
      <c r="D6" s="709"/>
      <c r="E6" s="710"/>
      <c r="F6" s="707" t="s">
        <v>185</v>
      </c>
      <c r="G6" s="708"/>
      <c r="H6" s="540" t="s">
        <v>186</v>
      </c>
      <c r="I6" s="540"/>
      <c r="J6" s="709" t="s">
        <v>187</v>
      </c>
      <c r="K6" s="710"/>
      <c r="L6" s="709" t="s">
        <v>188</v>
      </c>
      <c r="M6" s="710"/>
      <c r="N6" s="709"/>
      <c r="O6" s="710"/>
      <c r="P6" s="540"/>
      <c r="Q6" s="491"/>
      <c r="R6" s="488"/>
      <c r="S6" s="487"/>
      <c r="T6" s="487"/>
      <c r="U6" s="542" t="s">
        <v>187</v>
      </c>
      <c r="V6" s="488"/>
      <c r="W6" s="552" t="s">
        <v>14</v>
      </c>
      <c r="X6" s="552" t="s">
        <v>185</v>
      </c>
      <c r="Y6" s="553" t="s">
        <v>186</v>
      </c>
      <c r="Z6" s="495"/>
    </row>
    <row r="7" spans="1:26" s="84" customFormat="1" ht="15.95" customHeight="1" x14ac:dyDescent="0.15">
      <c r="A7" s="486"/>
      <c r="B7" s="709"/>
      <c r="C7" s="710"/>
      <c r="D7" s="495"/>
      <c r="E7" s="488"/>
      <c r="F7" s="709" t="s">
        <v>189</v>
      </c>
      <c r="G7" s="710"/>
      <c r="H7" s="540" t="s">
        <v>190</v>
      </c>
      <c r="I7" s="540" t="s">
        <v>191</v>
      </c>
      <c r="J7" s="709" t="s">
        <v>191</v>
      </c>
      <c r="K7" s="710"/>
      <c r="L7" s="709" t="s">
        <v>190</v>
      </c>
      <c r="M7" s="710"/>
      <c r="N7" s="720" t="s">
        <v>190</v>
      </c>
      <c r="O7" s="721"/>
      <c r="P7" s="540" t="s">
        <v>190</v>
      </c>
      <c r="Q7" s="496" t="s">
        <v>188</v>
      </c>
      <c r="R7" s="545" t="s">
        <v>190</v>
      </c>
      <c r="S7" s="497" t="s">
        <v>190</v>
      </c>
      <c r="T7" s="497" t="s">
        <v>190</v>
      </c>
      <c r="U7" s="542" t="s">
        <v>191</v>
      </c>
      <c r="V7" s="541" t="s">
        <v>190</v>
      </c>
      <c r="W7" s="496"/>
      <c r="X7" s="496" t="s">
        <v>189</v>
      </c>
      <c r="Y7" s="544" t="s">
        <v>190</v>
      </c>
      <c r="Z7" s="540"/>
    </row>
    <row r="8" spans="1:26" s="85" customFormat="1" ht="18" customHeight="1" x14ac:dyDescent="0.2">
      <c r="A8" s="486"/>
      <c r="B8" s="487" t="s">
        <v>31</v>
      </c>
      <c r="C8" s="488"/>
      <c r="D8" s="511" t="s">
        <v>192</v>
      </c>
      <c r="E8" s="512"/>
      <c r="F8" s="713" t="s">
        <v>193</v>
      </c>
      <c r="G8" s="714"/>
      <c r="H8" s="513" t="s">
        <v>194</v>
      </c>
      <c r="I8" s="682" t="s">
        <v>195</v>
      </c>
      <c r="J8" s="722" t="s">
        <v>196</v>
      </c>
      <c r="K8" s="723"/>
      <c r="L8" s="711" t="s">
        <v>197</v>
      </c>
      <c r="M8" s="712"/>
      <c r="N8" s="705" t="s">
        <v>196</v>
      </c>
      <c r="O8" s="706"/>
      <c r="P8" s="125" t="s">
        <v>198</v>
      </c>
      <c r="Q8" s="185" t="s">
        <v>199</v>
      </c>
      <c r="R8" s="141" t="s">
        <v>200</v>
      </c>
      <c r="S8" s="514" t="s">
        <v>201</v>
      </c>
      <c r="T8" s="514" t="s">
        <v>202</v>
      </c>
      <c r="U8" s="143" t="s">
        <v>203</v>
      </c>
      <c r="V8" s="135" t="s">
        <v>203</v>
      </c>
      <c r="W8" s="600" t="s">
        <v>31</v>
      </c>
      <c r="X8" s="554" t="s">
        <v>193</v>
      </c>
      <c r="Y8" s="555" t="s">
        <v>194</v>
      </c>
      <c r="Z8" s="599"/>
    </row>
    <row r="9" spans="1:26" s="510" customFormat="1" ht="36" customHeight="1" x14ac:dyDescent="0.15">
      <c r="A9" s="112">
        <v>2018</v>
      </c>
      <c r="B9" s="724">
        <v>259</v>
      </c>
      <c r="C9" s="724"/>
      <c r="D9" s="724">
        <v>259</v>
      </c>
      <c r="E9" s="724"/>
      <c r="F9" s="517">
        <v>0</v>
      </c>
      <c r="G9" s="515"/>
      <c r="H9" s="516">
        <v>259</v>
      </c>
      <c r="I9" s="516" t="s">
        <v>50</v>
      </c>
      <c r="J9" s="728">
        <v>0</v>
      </c>
      <c r="K9" s="728"/>
      <c r="L9" s="732" t="s">
        <v>50</v>
      </c>
      <c r="M9" s="732"/>
      <c r="N9" s="728">
        <v>0</v>
      </c>
      <c r="O9" s="728"/>
      <c r="P9" s="516">
        <v>1</v>
      </c>
      <c r="Q9" s="517">
        <v>5</v>
      </c>
      <c r="R9" s="517">
        <v>15</v>
      </c>
      <c r="S9" s="517">
        <v>14</v>
      </c>
      <c r="T9" s="517">
        <v>33</v>
      </c>
      <c r="U9" s="517">
        <v>57</v>
      </c>
      <c r="V9" s="517">
        <v>134</v>
      </c>
      <c r="W9" s="729">
        <v>0</v>
      </c>
      <c r="X9" s="729"/>
      <c r="Y9" s="518" t="s">
        <v>51</v>
      </c>
      <c r="Z9" s="112">
        <v>2018</v>
      </c>
    </row>
    <row r="10" spans="1:26" s="510" customFormat="1" ht="36" customHeight="1" x14ac:dyDescent="0.15">
      <c r="A10" s="111">
        <v>2019</v>
      </c>
      <c r="B10" s="725">
        <v>270</v>
      </c>
      <c r="C10" s="725"/>
      <c r="D10" s="725">
        <v>270</v>
      </c>
      <c r="E10" s="725"/>
      <c r="F10" s="527">
        <v>0</v>
      </c>
      <c r="G10" s="525"/>
      <c r="H10" s="526">
        <v>270</v>
      </c>
      <c r="I10" s="526" t="s">
        <v>50</v>
      </c>
      <c r="J10" s="729">
        <v>0</v>
      </c>
      <c r="K10" s="729"/>
      <c r="L10" s="731" t="s">
        <v>50</v>
      </c>
      <c r="M10" s="731"/>
      <c r="N10" s="729">
        <v>0</v>
      </c>
      <c r="O10" s="729"/>
      <c r="P10" s="526">
        <v>1</v>
      </c>
      <c r="Q10" s="527">
        <v>6</v>
      </c>
      <c r="R10" s="527">
        <v>17</v>
      </c>
      <c r="S10" s="527">
        <v>19</v>
      </c>
      <c r="T10" s="527">
        <v>40</v>
      </c>
      <c r="U10" s="527">
        <v>66</v>
      </c>
      <c r="V10" s="527">
        <v>121</v>
      </c>
      <c r="W10" s="729">
        <v>0</v>
      </c>
      <c r="X10" s="729"/>
      <c r="Y10" s="528">
        <v>0</v>
      </c>
      <c r="Z10" s="111">
        <v>2019</v>
      </c>
    </row>
    <row r="11" spans="1:26" s="510" customFormat="1" ht="36" customHeight="1" x14ac:dyDescent="0.15">
      <c r="A11" s="111">
        <v>2020</v>
      </c>
      <c r="B11" s="725">
        <f>D11+V11</f>
        <v>439</v>
      </c>
      <c r="C11" s="725"/>
      <c r="D11" s="725">
        <f>F11+H11</f>
        <v>295</v>
      </c>
      <c r="E11" s="725"/>
      <c r="F11" s="527">
        <v>0</v>
      </c>
      <c r="G11" s="525"/>
      <c r="H11" s="526">
        <v>295</v>
      </c>
      <c r="I11" s="526" t="s">
        <v>50</v>
      </c>
      <c r="J11" s="729">
        <v>0</v>
      </c>
      <c r="K11" s="729"/>
      <c r="L11" s="729">
        <v>0</v>
      </c>
      <c r="M11" s="729"/>
      <c r="N11" s="729">
        <v>0</v>
      </c>
      <c r="O11" s="729"/>
      <c r="P11" s="526">
        <v>1</v>
      </c>
      <c r="Q11" s="527">
        <v>6</v>
      </c>
      <c r="R11" s="527">
        <v>19</v>
      </c>
      <c r="S11" s="527">
        <v>19</v>
      </c>
      <c r="T11" s="527">
        <v>38</v>
      </c>
      <c r="U11" s="527">
        <v>68</v>
      </c>
      <c r="V11" s="527">
        <v>144</v>
      </c>
      <c r="W11" s="729">
        <v>0</v>
      </c>
      <c r="X11" s="729"/>
      <c r="Y11" s="528">
        <v>0</v>
      </c>
      <c r="Z11" s="111">
        <v>2020</v>
      </c>
    </row>
    <row r="12" spans="1:26" s="510" customFormat="1" ht="36" customHeight="1" x14ac:dyDescent="0.15">
      <c r="A12" s="111">
        <v>2021</v>
      </c>
      <c r="B12" s="725">
        <v>304</v>
      </c>
      <c r="C12" s="725"/>
      <c r="D12" s="725">
        <v>304</v>
      </c>
      <c r="E12" s="725"/>
      <c r="F12" s="527">
        <v>0</v>
      </c>
      <c r="G12" s="525">
        <v>0</v>
      </c>
      <c r="H12" s="526"/>
      <c r="I12" s="526" t="s">
        <v>50</v>
      </c>
      <c r="J12" s="729">
        <v>0</v>
      </c>
      <c r="K12" s="729"/>
      <c r="L12" s="729">
        <v>0</v>
      </c>
      <c r="M12" s="729"/>
      <c r="N12" s="729">
        <v>0</v>
      </c>
      <c r="O12" s="729"/>
      <c r="P12" s="526">
        <v>1</v>
      </c>
      <c r="Q12" s="527">
        <v>6</v>
      </c>
      <c r="R12" s="527">
        <v>19</v>
      </c>
      <c r="S12" s="527">
        <v>19</v>
      </c>
      <c r="T12" s="527">
        <v>41</v>
      </c>
      <c r="U12" s="527">
        <v>69</v>
      </c>
      <c r="V12" s="527">
        <v>149</v>
      </c>
      <c r="W12" s="729">
        <v>0</v>
      </c>
      <c r="X12" s="729"/>
      <c r="Y12" s="528">
        <v>0</v>
      </c>
      <c r="Z12" s="111">
        <v>2021</v>
      </c>
    </row>
    <row r="13" spans="1:26" s="510" customFormat="1" ht="36" customHeight="1" x14ac:dyDescent="0.15">
      <c r="A13" s="111">
        <v>2022</v>
      </c>
      <c r="B13" s="727">
        <v>307</v>
      </c>
      <c r="C13" s="725"/>
      <c r="D13" s="725">
        <v>307</v>
      </c>
      <c r="E13" s="725"/>
      <c r="F13" s="527"/>
      <c r="G13" s="525"/>
      <c r="H13" s="526"/>
      <c r="I13" s="526" t="s">
        <v>50</v>
      </c>
      <c r="J13" s="729">
        <v>0</v>
      </c>
      <c r="K13" s="729"/>
      <c r="L13" s="729">
        <v>0</v>
      </c>
      <c r="M13" s="729"/>
      <c r="N13" s="729">
        <v>0</v>
      </c>
      <c r="O13" s="729"/>
      <c r="P13" s="526">
        <v>1</v>
      </c>
      <c r="Q13" s="527">
        <v>7</v>
      </c>
      <c r="R13" s="527">
        <v>18</v>
      </c>
      <c r="S13" s="527">
        <v>19</v>
      </c>
      <c r="T13" s="527">
        <v>42</v>
      </c>
      <c r="U13" s="527">
        <v>74</v>
      </c>
      <c r="V13" s="527">
        <v>146</v>
      </c>
      <c r="W13" s="527">
        <v>0</v>
      </c>
      <c r="X13" s="527"/>
      <c r="Y13" s="528">
        <v>0</v>
      </c>
      <c r="Z13" s="111">
        <v>2022</v>
      </c>
    </row>
    <row r="14" spans="1:26" s="606" customFormat="1" ht="36" customHeight="1" x14ac:dyDescent="0.15">
      <c r="A14" s="601">
        <v>2023</v>
      </c>
      <c r="B14" s="726">
        <v>304</v>
      </c>
      <c r="C14" s="726"/>
      <c r="D14" s="726">
        <v>304</v>
      </c>
      <c r="E14" s="726"/>
      <c r="F14" s="602"/>
      <c r="G14" s="603"/>
      <c r="H14" s="604"/>
      <c r="I14" s="604">
        <v>0</v>
      </c>
      <c r="J14" s="730">
        <v>0</v>
      </c>
      <c r="K14" s="730"/>
      <c r="L14" s="730">
        <v>0</v>
      </c>
      <c r="M14" s="730"/>
      <c r="N14" s="730">
        <v>0</v>
      </c>
      <c r="O14" s="730"/>
      <c r="P14" s="604">
        <v>1</v>
      </c>
      <c r="Q14" s="602">
        <v>7</v>
      </c>
      <c r="R14" s="602">
        <v>18</v>
      </c>
      <c r="S14" s="602">
        <v>19</v>
      </c>
      <c r="T14" s="602">
        <v>42</v>
      </c>
      <c r="U14" s="602">
        <v>74</v>
      </c>
      <c r="V14" s="602">
        <v>143</v>
      </c>
      <c r="W14" s="730">
        <v>0</v>
      </c>
      <c r="X14" s="730"/>
      <c r="Y14" s="605">
        <v>0</v>
      </c>
      <c r="Z14" s="601">
        <v>2023</v>
      </c>
    </row>
    <row r="15" spans="1:26" s="83" customFormat="1" ht="14.1" customHeight="1" x14ac:dyDescent="0.2">
      <c r="A15" s="575" t="s">
        <v>204</v>
      </c>
      <c r="B15" s="86"/>
      <c r="C15" s="498"/>
      <c r="D15" s="87"/>
      <c r="E15" s="498"/>
      <c r="F15" s="87"/>
      <c r="G15" s="499"/>
      <c r="H15" s="89"/>
      <c r="I15" s="89"/>
      <c r="J15" s="500"/>
      <c r="K15" s="500"/>
      <c r="L15" s="500"/>
      <c r="M15" s="500"/>
      <c r="N15" s="498"/>
      <c r="O15" s="498"/>
      <c r="P15" s="501"/>
      <c r="Q15" s="498"/>
      <c r="R15" s="498"/>
      <c r="S15" s="498"/>
      <c r="T15" s="498"/>
      <c r="U15" s="498"/>
      <c r="V15" s="498"/>
      <c r="W15" s="500"/>
      <c r="X15" s="500"/>
      <c r="Y15" s="500"/>
      <c r="Z15" s="70" t="s">
        <v>205</v>
      </c>
    </row>
    <row r="16" spans="1:26" s="83" customFormat="1" ht="12" customHeight="1" x14ac:dyDescent="0.2">
      <c r="A16" s="575" t="s">
        <v>206</v>
      </c>
      <c r="B16" s="86"/>
      <c r="C16" s="498"/>
      <c r="D16" s="87"/>
      <c r="E16" s="498"/>
      <c r="F16" s="87"/>
      <c r="G16" s="499"/>
      <c r="H16" s="89"/>
      <c r="I16" s="89"/>
      <c r="J16" s="500"/>
      <c r="K16" s="500"/>
      <c r="L16" s="500"/>
      <c r="M16" s="500"/>
      <c r="N16" s="498"/>
      <c r="O16" s="498"/>
      <c r="P16" s="501"/>
      <c r="Q16" s="498"/>
      <c r="R16" s="498"/>
      <c r="S16" s="498"/>
      <c r="T16" s="502"/>
      <c r="U16" s="502"/>
      <c r="V16" s="502"/>
      <c r="W16" s="502"/>
      <c r="X16" s="502"/>
      <c r="Y16" s="500"/>
      <c r="Z16" s="503"/>
    </row>
    <row r="17" spans="1:26" s="83" customFormat="1" ht="12" customHeight="1" x14ac:dyDescent="0.2">
      <c r="A17" s="575" t="s">
        <v>207</v>
      </c>
      <c r="B17" s="86"/>
      <c r="C17" s="498"/>
      <c r="D17" s="87"/>
      <c r="E17" s="498"/>
      <c r="F17" s="87"/>
      <c r="G17" s="499"/>
      <c r="H17" s="89"/>
      <c r="I17" s="89"/>
      <c r="J17" s="500"/>
      <c r="K17" s="500"/>
      <c r="L17" s="500"/>
      <c r="M17" s="500"/>
      <c r="N17" s="498"/>
      <c r="O17" s="498"/>
      <c r="P17" s="501"/>
      <c r="Q17" s="498"/>
      <c r="R17" s="498"/>
      <c r="S17" s="498"/>
      <c r="T17" s="502"/>
      <c r="U17" s="502"/>
      <c r="V17" s="502"/>
      <c r="W17" s="502"/>
      <c r="X17" s="502"/>
      <c r="Y17" s="500"/>
      <c r="Z17" s="503"/>
    </row>
    <row r="18" spans="1:26" s="83" customFormat="1" ht="12" customHeight="1" x14ac:dyDescent="0.2">
      <c r="A18" s="83" t="s">
        <v>208</v>
      </c>
      <c r="B18" s="86"/>
      <c r="D18" s="87"/>
      <c r="F18" s="87"/>
      <c r="G18" s="88"/>
      <c r="H18" s="89"/>
      <c r="I18" s="89"/>
      <c r="J18" s="90"/>
      <c r="K18" s="90"/>
      <c r="L18" s="90"/>
      <c r="M18" s="90"/>
      <c r="P18" s="70"/>
      <c r="W18" s="90"/>
      <c r="X18" s="90"/>
      <c r="Y18" s="90"/>
      <c r="Z18" s="70"/>
    </row>
    <row r="19" spans="1:26" s="85" customFormat="1" ht="12" customHeight="1" x14ac:dyDescent="0.2">
      <c r="B19" s="91"/>
      <c r="D19" s="92"/>
      <c r="F19" s="92"/>
      <c r="G19" s="93"/>
      <c r="H19" s="94"/>
      <c r="I19" s="94"/>
      <c r="J19" s="95"/>
      <c r="K19" s="95"/>
      <c r="L19" s="95"/>
      <c r="M19" s="95"/>
      <c r="P19" s="96"/>
      <c r="W19" s="95"/>
      <c r="X19" s="95"/>
      <c r="Y19" s="95"/>
      <c r="Z19" s="70"/>
    </row>
    <row r="20" spans="1:26" ht="17.25" x14ac:dyDescent="0.3">
      <c r="Z20" s="70"/>
    </row>
    <row r="21" spans="1:26" ht="17.25" x14ac:dyDescent="0.3">
      <c r="Z21" s="70"/>
    </row>
  </sheetData>
  <sheetProtection formatCells="0" formatColumns="0" formatRows="0" insertColumns="0" insertRows="0" insertHyperlinks="0" deleteColumns="0" deleteRows="0" sort="0" autoFilter="0" pivotTables="0"/>
  <mergeCells count="56">
    <mergeCell ref="W12:X12"/>
    <mergeCell ref="N12:O12"/>
    <mergeCell ref="W14:X14"/>
    <mergeCell ref="N9:O9"/>
    <mergeCell ref="N10:O10"/>
    <mergeCell ref="N11:O11"/>
    <mergeCell ref="N14:O14"/>
    <mergeCell ref="N13:O13"/>
    <mergeCell ref="W9:X9"/>
    <mergeCell ref="W10:X10"/>
    <mergeCell ref="W11:X11"/>
    <mergeCell ref="J14:K14"/>
    <mergeCell ref="L14:M14"/>
    <mergeCell ref="L11:M11"/>
    <mergeCell ref="L10:M10"/>
    <mergeCell ref="L9:M9"/>
    <mergeCell ref="J13:K13"/>
    <mergeCell ref="L13:M13"/>
    <mergeCell ref="J12:K12"/>
    <mergeCell ref="L12:M12"/>
    <mergeCell ref="D13:E13"/>
    <mergeCell ref="B12:C12"/>
    <mergeCell ref="D12:E12"/>
    <mergeCell ref="J9:K9"/>
    <mergeCell ref="J10:K10"/>
    <mergeCell ref="J11:K11"/>
    <mergeCell ref="J8:K8"/>
    <mergeCell ref="B9:C9"/>
    <mergeCell ref="B10:C10"/>
    <mergeCell ref="B11:C11"/>
    <mergeCell ref="B14:C14"/>
    <mergeCell ref="D9:E9"/>
    <mergeCell ref="D10:E10"/>
    <mergeCell ref="D11:E11"/>
    <mergeCell ref="D14:E14"/>
    <mergeCell ref="B13:C13"/>
    <mergeCell ref="A2:U2"/>
    <mergeCell ref="B7:C7"/>
    <mergeCell ref="V2:Z2"/>
    <mergeCell ref="D5:E5"/>
    <mergeCell ref="J5:K5"/>
    <mergeCell ref="N5:O5"/>
    <mergeCell ref="W5:Y5"/>
    <mergeCell ref="D6:E6"/>
    <mergeCell ref="F6:G6"/>
    <mergeCell ref="J6:K6"/>
    <mergeCell ref="N8:O8"/>
    <mergeCell ref="L5:M5"/>
    <mergeCell ref="L6:M6"/>
    <mergeCell ref="L7:M7"/>
    <mergeCell ref="L8:M8"/>
    <mergeCell ref="F8:G8"/>
    <mergeCell ref="N6:O6"/>
    <mergeCell ref="F7:G7"/>
    <mergeCell ref="J7:K7"/>
    <mergeCell ref="N7:O7"/>
  </mergeCells>
  <phoneticPr fontId="36" type="noConversion"/>
  <pageMargins left="0.78740157480314965" right="0.78740157480314965" top="0.78740157480314965" bottom="0.39370078740157483" header="0" footer="0"/>
  <pageSetup paperSize="9" scale="4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Ruler="0" view="pageBreakPreview" zoomScaleNormal="100" zoomScaleSheetLayoutView="100" workbookViewId="0">
      <selection activeCell="V12" sqref="V12"/>
    </sheetView>
  </sheetViews>
  <sheetFormatPr defaultRowHeight="14.25" x14ac:dyDescent="0.3"/>
  <cols>
    <col min="1" max="1" width="7.75" style="76" customWidth="1"/>
    <col min="2" max="2" width="7" style="76" customWidth="1"/>
    <col min="3" max="5" width="6.25" style="76" customWidth="1"/>
    <col min="6" max="6" width="7" style="76" customWidth="1"/>
    <col min="7" max="9" width="6.375" style="76" customWidth="1"/>
    <col min="10" max="10" width="7" style="76" customWidth="1"/>
    <col min="11" max="13" width="6.375" style="76" customWidth="1"/>
    <col min="14" max="14" width="12.75" style="76" customWidth="1"/>
    <col min="15" max="15" width="9" style="76"/>
  </cols>
  <sheetData>
    <row r="1" spans="1:14" ht="9.9499999999999993" customHeight="1" x14ac:dyDescent="0.35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s="77" customFormat="1" ht="39.75" customHeight="1" x14ac:dyDescent="0.35">
      <c r="A2" s="733" t="s">
        <v>209</v>
      </c>
      <c r="B2" s="733"/>
      <c r="C2" s="733"/>
      <c r="D2" s="733"/>
      <c r="E2" s="733"/>
      <c r="F2" s="733"/>
      <c r="G2" s="733"/>
      <c r="H2" s="733"/>
      <c r="I2" s="733"/>
      <c r="J2" s="733"/>
      <c r="K2" s="733"/>
      <c r="L2" s="733"/>
      <c r="M2" s="733"/>
      <c r="N2" s="733"/>
    </row>
    <row r="3" spans="1:14" s="83" customFormat="1" ht="27" customHeight="1" x14ac:dyDescent="0.2">
      <c r="A3" s="83" t="s">
        <v>210</v>
      </c>
      <c r="M3" s="82"/>
      <c r="N3" s="82" t="s">
        <v>211</v>
      </c>
    </row>
    <row r="4" spans="1:14" s="84" customFormat="1" ht="14.25" customHeight="1" x14ac:dyDescent="0.15">
      <c r="A4" s="668"/>
      <c r="B4" s="105" t="s">
        <v>212</v>
      </c>
      <c r="C4" s="105"/>
      <c r="D4" s="105"/>
      <c r="E4" s="106"/>
      <c r="F4" s="105" t="s">
        <v>213</v>
      </c>
      <c r="G4" s="105"/>
      <c r="H4" s="105"/>
      <c r="I4" s="106"/>
      <c r="J4" s="105" t="s">
        <v>214</v>
      </c>
      <c r="K4" s="105"/>
      <c r="L4" s="105"/>
      <c r="M4" s="105"/>
      <c r="N4" s="107"/>
    </row>
    <row r="5" spans="1:14" s="84" customFormat="1" ht="12" customHeight="1" x14ac:dyDescent="0.15">
      <c r="A5" s="108" t="s">
        <v>215</v>
      </c>
      <c r="B5" s="734" t="s">
        <v>216</v>
      </c>
      <c r="C5" s="734"/>
      <c r="D5" s="734"/>
      <c r="E5" s="712"/>
      <c r="F5" s="711" t="s">
        <v>217</v>
      </c>
      <c r="G5" s="734"/>
      <c r="H5" s="734"/>
      <c r="I5" s="712"/>
      <c r="J5" s="711" t="s">
        <v>218</v>
      </c>
      <c r="K5" s="734"/>
      <c r="L5" s="734"/>
      <c r="M5" s="734"/>
      <c r="N5" s="109" t="s">
        <v>184</v>
      </c>
    </row>
    <row r="6" spans="1:14" s="84" customFormat="1" ht="12" customHeight="1" x14ac:dyDescent="0.15">
      <c r="A6" s="108"/>
      <c r="B6" s="662" t="s">
        <v>219</v>
      </c>
      <c r="C6" s="735" t="s">
        <v>220</v>
      </c>
      <c r="D6" s="735"/>
      <c r="E6" s="735"/>
      <c r="F6" s="110" t="s">
        <v>219</v>
      </c>
      <c r="G6" s="735" t="s">
        <v>220</v>
      </c>
      <c r="H6" s="735"/>
      <c r="I6" s="735"/>
      <c r="J6" s="110" t="s">
        <v>219</v>
      </c>
      <c r="K6" s="735" t="s">
        <v>220</v>
      </c>
      <c r="L6" s="735"/>
      <c r="M6" s="735"/>
      <c r="N6" s="109"/>
    </row>
    <row r="7" spans="1:14" s="84" customFormat="1" ht="12" customHeight="1" x14ac:dyDescent="0.15">
      <c r="A7" s="135"/>
      <c r="B7" s="124" t="s">
        <v>221</v>
      </c>
      <c r="C7" s="112" t="s">
        <v>14</v>
      </c>
      <c r="D7" s="112" t="s">
        <v>222</v>
      </c>
      <c r="E7" s="112" t="s">
        <v>223</v>
      </c>
      <c r="F7" s="111" t="s">
        <v>221</v>
      </c>
      <c r="G7" s="112" t="s">
        <v>14</v>
      </c>
      <c r="H7" s="112" t="s">
        <v>222</v>
      </c>
      <c r="I7" s="112" t="s">
        <v>223</v>
      </c>
      <c r="J7" s="111" t="s">
        <v>221</v>
      </c>
      <c r="K7" s="112" t="s">
        <v>14</v>
      </c>
      <c r="L7" s="112" t="s">
        <v>222</v>
      </c>
      <c r="M7" s="113" t="s">
        <v>223</v>
      </c>
      <c r="N7" s="114"/>
    </row>
    <row r="8" spans="1:14" s="84" customFormat="1" ht="12" customHeight="1" x14ac:dyDescent="0.15">
      <c r="A8" s="108"/>
      <c r="B8" s="664" t="s">
        <v>224</v>
      </c>
      <c r="C8" s="443" t="s">
        <v>31</v>
      </c>
      <c r="D8" s="443" t="s">
        <v>225</v>
      </c>
      <c r="E8" s="443" t="s">
        <v>226</v>
      </c>
      <c r="F8" s="443" t="s">
        <v>224</v>
      </c>
      <c r="G8" s="443" t="s">
        <v>31</v>
      </c>
      <c r="H8" s="443" t="s">
        <v>225</v>
      </c>
      <c r="I8" s="443" t="s">
        <v>226</v>
      </c>
      <c r="J8" s="443" t="s">
        <v>224</v>
      </c>
      <c r="K8" s="443" t="s">
        <v>31</v>
      </c>
      <c r="L8" s="443" t="s">
        <v>225</v>
      </c>
      <c r="M8" s="127" t="s">
        <v>226</v>
      </c>
      <c r="N8" s="114"/>
    </row>
    <row r="9" spans="1:14" s="367" customFormat="1" ht="36" customHeight="1" x14ac:dyDescent="0.15">
      <c r="A9" s="614">
        <v>2018</v>
      </c>
      <c r="B9" s="519">
        <v>1</v>
      </c>
      <c r="C9" s="520">
        <v>1</v>
      </c>
      <c r="D9" s="521">
        <v>1</v>
      </c>
      <c r="E9" s="521">
        <v>0</v>
      </c>
      <c r="F9" s="519">
        <v>2</v>
      </c>
      <c r="G9" s="519">
        <v>2</v>
      </c>
      <c r="H9" s="521">
        <v>2</v>
      </c>
      <c r="I9" s="521">
        <v>0</v>
      </c>
      <c r="J9" s="519">
        <v>3</v>
      </c>
      <c r="K9" s="520">
        <v>7</v>
      </c>
      <c r="L9" s="521">
        <v>6</v>
      </c>
      <c r="M9" s="521">
        <v>1</v>
      </c>
      <c r="N9" s="614">
        <v>2018</v>
      </c>
    </row>
    <row r="10" spans="1:14" s="367" customFormat="1" ht="36" customHeight="1" x14ac:dyDescent="0.15">
      <c r="A10" s="239">
        <v>2019</v>
      </c>
      <c r="B10" s="529">
        <v>1</v>
      </c>
      <c r="C10" s="530">
        <v>1</v>
      </c>
      <c r="D10" s="531">
        <v>1</v>
      </c>
      <c r="E10" s="531">
        <v>0</v>
      </c>
      <c r="F10" s="529">
        <v>2</v>
      </c>
      <c r="G10" s="529">
        <v>2</v>
      </c>
      <c r="H10" s="531">
        <v>2</v>
      </c>
      <c r="I10" s="531">
        <v>0</v>
      </c>
      <c r="J10" s="529">
        <v>3</v>
      </c>
      <c r="K10" s="530">
        <v>7</v>
      </c>
      <c r="L10" s="531">
        <v>6</v>
      </c>
      <c r="M10" s="531">
        <v>1</v>
      </c>
      <c r="N10" s="239">
        <v>2019</v>
      </c>
    </row>
    <row r="11" spans="1:14" s="278" customFormat="1" ht="36" customHeight="1" x14ac:dyDescent="0.15">
      <c r="A11" s="154">
        <v>2020</v>
      </c>
      <c r="B11" s="529">
        <v>1</v>
      </c>
      <c r="C11" s="530">
        <v>1</v>
      </c>
      <c r="D11" s="531">
        <v>1</v>
      </c>
      <c r="E11" s="531">
        <v>0</v>
      </c>
      <c r="F11" s="529">
        <v>2</v>
      </c>
      <c r="G11" s="529">
        <v>2</v>
      </c>
      <c r="H11" s="531">
        <v>2</v>
      </c>
      <c r="I11" s="531">
        <v>0</v>
      </c>
      <c r="J11" s="529">
        <v>3</v>
      </c>
      <c r="K11" s="530">
        <v>8</v>
      </c>
      <c r="L11" s="531">
        <v>6</v>
      </c>
      <c r="M11" s="531">
        <v>2</v>
      </c>
      <c r="N11" s="156">
        <v>2020</v>
      </c>
    </row>
    <row r="12" spans="1:14" s="278" customFormat="1" ht="36" customHeight="1" x14ac:dyDescent="0.15">
      <c r="A12" s="154">
        <v>2021</v>
      </c>
      <c r="B12" s="607">
        <v>1</v>
      </c>
      <c r="C12" s="607">
        <f>D12+E12</f>
        <v>1</v>
      </c>
      <c r="D12" s="608">
        <v>1</v>
      </c>
      <c r="E12" s="608">
        <v>0</v>
      </c>
      <c r="F12" s="607">
        <v>2</v>
      </c>
      <c r="G12" s="607">
        <f>H12+I12</f>
        <v>2</v>
      </c>
      <c r="H12" s="609">
        <v>2</v>
      </c>
      <c r="I12" s="609">
        <v>0</v>
      </c>
      <c r="J12" s="607">
        <v>3</v>
      </c>
      <c r="K12" s="608">
        <f>L12+M12</f>
        <v>7</v>
      </c>
      <c r="L12" s="608">
        <v>6</v>
      </c>
      <c r="M12" s="608">
        <v>1</v>
      </c>
      <c r="N12" s="156">
        <v>2021</v>
      </c>
    </row>
    <row r="13" spans="1:14" s="278" customFormat="1" ht="36" customHeight="1" x14ac:dyDescent="0.15">
      <c r="A13" s="154">
        <v>2022</v>
      </c>
      <c r="B13" s="607">
        <v>1</v>
      </c>
      <c r="C13" s="607">
        <v>1</v>
      </c>
      <c r="D13" s="608">
        <v>1</v>
      </c>
      <c r="E13" s="608">
        <v>0</v>
      </c>
      <c r="F13" s="607">
        <v>2</v>
      </c>
      <c r="G13" s="607">
        <v>2</v>
      </c>
      <c r="H13" s="609">
        <v>2</v>
      </c>
      <c r="I13" s="609">
        <v>0</v>
      </c>
      <c r="J13" s="607">
        <v>3</v>
      </c>
      <c r="K13" s="608">
        <v>7</v>
      </c>
      <c r="L13" s="608">
        <v>5</v>
      </c>
      <c r="M13" s="608">
        <v>2</v>
      </c>
      <c r="N13" s="156">
        <v>2022</v>
      </c>
    </row>
    <row r="14" spans="1:14" s="367" customFormat="1" ht="36" customHeight="1" x14ac:dyDescent="0.15">
      <c r="A14" s="298">
        <v>2023</v>
      </c>
      <c r="B14" s="665">
        <v>1</v>
      </c>
      <c r="C14" s="665">
        <v>1</v>
      </c>
      <c r="D14" s="666">
        <v>1</v>
      </c>
      <c r="E14" s="666">
        <v>0</v>
      </c>
      <c r="F14" s="665">
        <v>2</v>
      </c>
      <c r="G14" s="665">
        <v>2</v>
      </c>
      <c r="H14" s="667">
        <v>2</v>
      </c>
      <c r="I14" s="667">
        <v>0</v>
      </c>
      <c r="J14" s="665">
        <v>3</v>
      </c>
      <c r="K14" s="666">
        <v>7</v>
      </c>
      <c r="L14" s="666">
        <v>5</v>
      </c>
      <c r="M14" s="666">
        <v>2</v>
      </c>
      <c r="N14" s="300">
        <v>2023</v>
      </c>
    </row>
    <row r="15" spans="1:14" s="83" customFormat="1" ht="12" customHeight="1" x14ac:dyDescent="0.2">
      <c r="A15" s="115" t="s">
        <v>227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70"/>
    </row>
    <row r="16" spans="1:14" s="117" customFormat="1" ht="12" customHeight="1" x14ac:dyDescent="0.2">
      <c r="A16" s="115" t="s">
        <v>228</v>
      </c>
      <c r="B16" s="118"/>
      <c r="C16" s="118"/>
      <c r="D16" s="118"/>
      <c r="E16" s="118"/>
      <c r="F16" s="118"/>
      <c r="G16" s="118"/>
      <c r="H16" s="118"/>
      <c r="I16" s="118"/>
      <c r="J16" s="116"/>
      <c r="K16" s="116"/>
      <c r="L16" s="116"/>
      <c r="M16" s="116"/>
      <c r="N16" s="90"/>
    </row>
    <row r="17" spans="1:14" s="117" customFormat="1" ht="12" customHeight="1" x14ac:dyDescent="0.2">
      <c r="A17" s="115" t="s">
        <v>229</v>
      </c>
      <c r="B17" s="118"/>
      <c r="C17" s="118"/>
      <c r="D17" s="118"/>
      <c r="E17" s="118"/>
      <c r="F17" s="118"/>
      <c r="G17" s="118"/>
      <c r="H17" s="118"/>
      <c r="I17" s="118"/>
      <c r="J17" s="116"/>
      <c r="K17" s="116"/>
      <c r="L17" s="116"/>
      <c r="M17" s="116"/>
      <c r="N17" s="90"/>
    </row>
    <row r="18" spans="1:14" s="117" customFormat="1" ht="12" customHeight="1" x14ac:dyDescent="0.2">
      <c r="A18" s="115" t="s">
        <v>230</v>
      </c>
      <c r="B18" s="118"/>
      <c r="C18" s="118"/>
      <c r="D18" s="118"/>
      <c r="E18" s="118"/>
      <c r="F18" s="118"/>
      <c r="G18" s="118"/>
      <c r="H18" s="118"/>
      <c r="I18" s="118"/>
      <c r="J18" s="116"/>
      <c r="K18" s="116"/>
      <c r="L18" s="116"/>
      <c r="M18" s="116"/>
      <c r="N18" s="90"/>
    </row>
    <row r="19" spans="1:14" s="83" customFormat="1" ht="12" customHeight="1" x14ac:dyDescent="0.2">
      <c r="A19" s="115" t="s">
        <v>208</v>
      </c>
      <c r="B19" s="115"/>
      <c r="M19" s="70"/>
      <c r="N19" s="70" t="s">
        <v>205</v>
      </c>
    </row>
    <row r="20" spans="1:14" s="85" customFormat="1" ht="12" customHeight="1" x14ac:dyDescent="0.2"/>
    <row r="21" spans="1:14" s="85" customFormat="1" ht="12" customHeight="1" x14ac:dyDescent="0.25">
      <c r="B21" s="119"/>
    </row>
    <row r="22" spans="1:14" s="119" customFormat="1" ht="13.5" customHeight="1" x14ac:dyDescent="0.25"/>
    <row r="23" spans="1:14" s="119" customFormat="1" ht="13.5" customHeight="1" x14ac:dyDescent="0.25"/>
    <row r="24" spans="1:14" s="119" customFormat="1" ht="13.5" customHeight="1" x14ac:dyDescent="0.25"/>
    <row r="25" spans="1:14" s="119" customFormat="1" ht="13.5" customHeight="1" x14ac:dyDescent="0.25"/>
    <row r="26" spans="1:14" s="119" customFormat="1" ht="13.5" customHeight="1" x14ac:dyDescent="0.25"/>
    <row r="27" spans="1:14" s="119" customFormat="1" ht="13.5" customHeight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A2:N2"/>
    <mergeCell ref="B5:E5"/>
    <mergeCell ref="F5:I5"/>
    <mergeCell ref="J5:M5"/>
    <mergeCell ref="C6:E6"/>
    <mergeCell ref="G6:I6"/>
    <mergeCell ref="K6:M6"/>
  </mergeCells>
  <phoneticPr fontId="36" type="noConversion"/>
  <pageMargins left="0.78740157480314965" right="0.78740157480314965" top="0.78740157480314965" bottom="0.39370078740157483" header="0" footer="0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Ruler="0" view="pageBreakPreview" zoomScaleNormal="100" zoomScaleSheetLayoutView="100" workbookViewId="0">
      <selection activeCell="E10" sqref="E10"/>
    </sheetView>
  </sheetViews>
  <sheetFormatPr defaultRowHeight="14.25" x14ac:dyDescent="0.3"/>
  <cols>
    <col min="1" max="1" width="9.625" style="76" customWidth="1"/>
    <col min="2" max="6" width="14.625" style="101" customWidth="1"/>
    <col min="7" max="7" width="15.625" style="76" customWidth="1"/>
    <col min="8" max="8" width="9" style="76"/>
  </cols>
  <sheetData>
    <row r="1" spans="1:8" ht="9.9499999999999993" customHeight="1" x14ac:dyDescent="0.35">
      <c r="A1" s="104"/>
      <c r="B1" s="129"/>
      <c r="C1" s="129"/>
      <c r="D1" s="129"/>
      <c r="E1" s="129"/>
      <c r="F1" s="129"/>
      <c r="G1" s="104"/>
    </row>
    <row r="2" spans="1:8" s="77" customFormat="1" ht="39.75" customHeight="1" x14ac:dyDescent="0.35">
      <c r="A2" s="733" t="s">
        <v>231</v>
      </c>
      <c r="B2" s="736"/>
      <c r="C2" s="736"/>
      <c r="D2" s="736"/>
      <c r="E2" s="736"/>
      <c r="F2" s="736"/>
      <c r="G2" s="736"/>
    </row>
    <row r="3" spans="1:8" s="83" customFormat="1" ht="18.75" customHeight="1" x14ac:dyDescent="0.2">
      <c r="A3" s="83" t="s">
        <v>2</v>
      </c>
      <c r="B3" s="90"/>
      <c r="C3" s="90"/>
      <c r="D3" s="90"/>
      <c r="E3" s="90"/>
      <c r="F3" s="90"/>
      <c r="G3" s="82" t="s">
        <v>120</v>
      </c>
    </row>
    <row r="4" spans="1:8" s="84" customFormat="1" ht="27" customHeight="1" x14ac:dyDescent="0.15">
      <c r="A4" s="613"/>
      <c r="B4" s="611" t="s">
        <v>232</v>
      </c>
      <c r="C4" s="737" t="s">
        <v>233</v>
      </c>
      <c r="D4" s="738"/>
      <c r="E4" s="738"/>
      <c r="F4" s="738"/>
      <c r="G4" s="128"/>
    </row>
    <row r="5" spans="1:8" s="84" customFormat="1" ht="15.95" customHeight="1" x14ac:dyDescent="0.15">
      <c r="A5" s="135" t="s">
        <v>4</v>
      </c>
      <c r="B5" s="510"/>
      <c r="C5" s="113" t="s">
        <v>234</v>
      </c>
      <c r="D5" s="127" t="s">
        <v>235</v>
      </c>
      <c r="E5" s="125" t="s">
        <v>236</v>
      </c>
      <c r="F5" s="125" t="s">
        <v>237</v>
      </c>
      <c r="G5" s="126" t="s">
        <v>184</v>
      </c>
    </row>
    <row r="6" spans="1:8" s="84" customFormat="1" ht="15.95" customHeight="1" x14ac:dyDescent="0.15">
      <c r="A6" s="135" t="s">
        <v>238</v>
      </c>
      <c r="B6" s="510" t="s">
        <v>239</v>
      </c>
      <c r="C6" s="111"/>
      <c r="D6" s="124" t="s">
        <v>240</v>
      </c>
      <c r="E6" s="124"/>
      <c r="F6" s="510" t="s">
        <v>241</v>
      </c>
      <c r="G6" s="123"/>
    </row>
    <row r="7" spans="1:8" s="84" customFormat="1" ht="15.95" customHeight="1" x14ac:dyDescent="0.15">
      <c r="A7" s="124"/>
      <c r="B7" s="612" t="s">
        <v>31</v>
      </c>
      <c r="C7" s="127" t="s">
        <v>242</v>
      </c>
      <c r="D7" s="127" t="s">
        <v>243</v>
      </c>
      <c r="E7" s="127" t="s">
        <v>244</v>
      </c>
      <c r="F7" s="127" t="s">
        <v>245</v>
      </c>
      <c r="G7" s="109"/>
    </row>
    <row r="8" spans="1:8" s="301" customFormat="1" ht="36" customHeight="1" x14ac:dyDescent="0.25">
      <c r="A8" s="614">
        <v>2018</v>
      </c>
      <c r="B8" s="522">
        <v>325</v>
      </c>
      <c r="C8" s="522">
        <v>325</v>
      </c>
      <c r="D8" s="523">
        <v>0</v>
      </c>
      <c r="E8" s="523">
        <v>166</v>
      </c>
      <c r="F8" s="523">
        <v>159</v>
      </c>
      <c r="G8" s="614">
        <v>2018</v>
      </c>
    </row>
    <row r="9" spans="1:8" s="301" customFormat="1" ht="36" customHeight="1" x14ac:dyDescent="0.25">
      <c r="A9" s="239">
        <v>2019</v>
      </c>
      <c r="B9" s="296">
        <v>335</v>
      </c>
      <c r="C9" s="296">
        <v>335</v>
      </c>
      <c r="D9" s="532">
        <v>0</v>
      </c>
      <c r="E9" s="532">
        <v>168</v>
      </c>
      <c r="F9" s="532">
        <v>167</v>
      </c>
      <c r="G9" s="239">
        <v>2019</v>
      </c>
    </row>
    <row r="10" spans="1:8" s="119" customFormat="1" ht="36" customHeight="1" x14ac:dyDescent="0.25">
      <c r="A10" s="154">
        <v>2020</v>
      </c>
      <c r="B10" s="296">
        <v>342</v>
      </c>
      <c r="C10" s="296">
        <v>342</v>
      </c>
      <c r="D10" s="532">
        <v>0</v>
      </c>
      <c r="E10" s="532">
        <v>174</v>
      </c>
      <c r="F10" s="532">
        <v>168</v>
      </c>
      <c r="G10" s="156">
        <v>2020</v>
      </c>
    </row>
    <row r="11" spans="1:8" s="119" customFormat="1" ht="36" customHeight="1" x14ac:dyDescent="0.25">
      <c r="A11" s="154">
        <v>2021</v>
      </c>
      <c r="B11" s="296">
        <v>342</v>
      </c>
      <c r="C11" s="296">
        <v>342</v>
      </c>
      <c r="D11" s="532">
        <v>0</v>
      </c>
      <c r="E11" s="532">
        <v>171</v>
      </c>
      <c r="F11" s="532">
        <v>171</v>
      </c>
      <c r="G11" s="156">
        <v>2021</v>
      </c>
    </row>
    <row r="12" spans="1:8" s="119" customFormat="1" ht="36" customHeight="1" x14ac:dyDescent="0.25">
      <c r="A12" s="154">
        <v>2022</v>
      </c>
      <c r="B12" s="296">
        <v>351</v>
      </c>
      <c r="C12" s="296">
        <v>351</v>
      </c>
      <c r="D12" s="532">
        <v>0</v>
      </c>
      <c r="E12" s="532">
        <v>180</v>
      </c>
      <c r="F12" s="532">
        <v>171</v>
      </c>
      <c r="G12" s="156">
        <v>2022</v>
      </c>
    </row>
    <row r="13" spans="1:8" s="301" customFormat="1" ht="36" customHeight="1" x14ac:dyDescent="0.25">
      <c r="A13" s="298">
        <v>2023</v>
      </c>
      <c r="B13" s="610">
        <v>367</v>
      </c>
      <c r="C13" s="610">
        <v>367</v>
      </c>
      <c r="D13" s="524">
        <v>0</v>
      </c>
      <c r="E13" s="524">
        <v>194</v>
      </c>
      <c r="F13" s="524">
        <v>173</v>
      </c>
      <c r="G13" s="300">
        <v>2023</v>
      </c>
    </row>
    <row r="14" spans="1:8" s="83" customFormat="1" ht="12.75" customHeight="1" x14ac:dyDescent="0.2">
      <c r="A14" s="83" t="s">
        <v>246</v>
      </c>
      <c r="G14" s="70"/>
      <c r="H14" s="120"/>
    </row>
    <row r="15" spans="1:8" s="83" customFormat="1" ht="12.75" customHeight="1" x14ac:dyDescent="0.2">
      <c r="A15" s="83" t="s">
        <v>208</v>
      </c>
      <c r="B15" s="90"/>
      <c r="C15" s="90"/>
      <c r="D15" s="90"/>
      <c r="E15" s="90"/>
      <c r="F15" s="90"/>
      <c r="G15" s="83" t="s">
        <v>205</v>
      </c>
    </row>
    <row r="16" spans="1:8" s="85" customFormat="1" ht="12" customHeight="1" x14ac:dyDescent="0.2">
      <c r="B16" s="95"/>
      <c r="C16" s="95"/>
      <c r="D16" s="95"/>
      <c r="E16" s="95"/>
      <c r="F16" s="95"/>
      <c r="G16" s="83"/>
    </row>
    <row r="17" spans="1:7" s="85" customFormat="1" ht="12" customHeight="1" x14ac:dyDescent="0.2">
      <c r="B17" s="95"/>
      <c r="C17" s="95"/>
      <c r="D17" s="95"/>
      <c r="E17" s="95"/>
      <c r="F17" s="95"/>
    </row>
    <row r="18" spans="1:7" s="85" customFormat="1" ht="12" customHeight="1" x14ac:dyDescent="0.2">
      <c r="A18" s="739"/>
      <c r="B18" s="739"/>
      <c r="C18" s="739"/>
      <c r="D18" s="739"/>
      <c r="E18" s="739"/>
      <c r="F18" s="739"/>
      <c r="G18" s="83"/>
    </row>
    <row r="19" spans="1:7" s="85" customFormat="1" ht="12" customHeight="1" x14ac:dyDescent="0.2">
      <c r="B19" s="95"/>
      <c r="C19" s="95"/>
      <c r="D19" s="95"/>
      <c r="E19" s="95"/>
      <c r="F19" s="95"/>
    </row>
    <row r="20" spans="1:7" s="85" customFormat="1" ht="12" customHeight="1" x14ac:dyDescent="0.2">
      <c r="B20" s="95"/>
      <c r="C20" s="95"/>
      <c r="D20" s="95"/>
      <c r="E20" s="95"/>
      <c r="F20" s="95"/>
    </row>
    <row r="21" spans="1:7" s="85" customFormat="1" ht="12" customHeight="1" x14ac:dyDescent="0.2">
      <c r="B21" s="95"/>
      <c r="C21" s="95"/>
      <c r="D21" s="95"/>
      <c r="E21" s="95"/>
      <c r="F21" s="95"/>
    </row>
    <row r="22" spans="1:7" s="85" customFormat="1" ht="12" customHeight="1" x14ac:dyDescent="0.2">
      <c r="B22" s="95"/>
      <c r="C22" s="95"/>
      <c r="D22" s="95"/>
      <c r="E22" s="95"/>
      <c r="F22" s="95"/>
    </row>
    <row r="23" spans="1:7" s="85" customFormat="1" ht="12" customHeight="1" x14ac:dyDescent="0.2">
      <c r="B23" s="95"/>
      <c r="C23" s="95"/>
      <c r="D23" s="95"/>
      <c r="E23" s="95"/>
      <c r="F23" s="95"/>
    </row>
    <row r="24" spans="1:7" s="85" customFormat="1" ht="12" customHeight="1" x14ac:dyDescent="0.2">
      <c r="B24" s="95"/>
      <c r="C24" s="95"/>
      <c r="D24" s="95"/>
      <c r="E24" s="95"/>
      <c r="F24" s="95"/>
    </row>
    <row r="25" spans="1:7" ht="12" customHeight="1" x14ac:dyDescent="0.3">
      <c r="A25" s="85"/>
      <c r="B25" s="95"/>
      <c r="C25" s="95"/>
      <c r="D25" s="95"/>
      <c r="E25" s="95"/>
      <c r="F25" s="95"/>
      <c r="G25" s="85"/>
    </row>
    <row r="26" spans="1:7" ht="12" customHeight="1" x14ac:dyDescent="0.3"/>
    <row r="27" spans="1:7" ht="12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ht="12" customHeight="1" x14ac:dyDescent="0.3"/>
    <row r="34" ht="12" customHeight="1" x14ac:dyDescent="0.3"/>
    <row r="35" ht="12" customHeight="1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A2:G2"/>
    <mergeCell ref="C4:F4"/>
    <mergeCell ref="A18:F18"/>
  </mergeCells>
  <phoneticPr fontId="36" type="noConversion"/>
  <pageMargins left="0.78740157480314965" right="0.78740157480314965" top="0.78740157480314965" bottom="0.39370078740157483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Ruler="0" view="pageBreakPreview" zoomScaleNormal="100" zoomScaleSheetLayoutView="100" workbookViewId="0">
      <pane xSplit="1" ySplit="6" topLeftCell="B9" activePane="bottomRight" state="frozenSplit"/>
      <selection pane="topRight"/>
      <selection pane="bottomLeft"/>
      <selection pane="bottomRight" activeCell="X19" sqref="X19"/>
    </sheetView>
  </sheetViews>
  <sheetFormatPr defaultRowHeight="14.25" x14ac:dyDescent="0.3"/>
  <cols>
    <col min="1" max="1" width="10.875" style="76" customWidth="1"/>
    <col min="2" max="2" width="6" style="76" customWidth="1"/>
    <col min="3" max="3" width="9.75" style="76" customWidth="1"/>
    <col min="4" max="5" width="5.625" style="76" customWidth="1"/>
    <col min="6" max="6" width="5" style="76" customWidth="1"/>
    <col min="7" max="7" width="5.25" style="76" customWidth="1"/>
    <col min="8" max="8" width="5.875" style="76" customWidth="1"/>
    <col min="9" max="9" width="4.625" style="76" customWidth="1"/>
    <col min="10" max="13" width="5" style="76" customWidth="1"/>
    <col min="14" max="14" width="4.875" style="76" customWidth="1"/>
    <col min="15" max="16" width="6" style="76" customWidth="1"/>
    <col min="17" max="17" width="5.375" style="76" customWidth="1"/>
    <col min="18" max="18" width="16.125" style="76" customWidth="1"/>
    <col min="19" max="19" width="9" style="76"/>
  </cols>
  <sheetData>
    <row r="1" spans="1:18" s="200" customFormat="1" ht="20.100000000000001" customHeight="1" x14ac:dyDescent="0.15">
      <c r="A1" s="198" t="s">
        <v>247</v>
      </c>
      <c r="B1" s="198"/>
      <c r="C1" s="198"/>
      <c r="D1" s="198"/>
      <c r="E1" s="198"/>
      <c r="F1" s="198"/>
      <c r="G1" s="198"/>
      <c r="H1" s="198"/>
      <c r="I1" s="198" t="s">
        <v>248</v>
      </c>
      <c r="J1" s="198"/>
      <c r="K1" s="198"/>
      <c r="L1" s="259"/>
      <c r="M1" s="198"/>
      <c r="N1" s="198"/>
      <c r="O1" s="198"/>
      <c r="P1" s="198"/>
      <c r="Q1" s="198"/>
      <c r="R1" s="198"/>
    </row>
    <row r="2" spans="1:18" s="85" customFormat="1" ht="20.100000000000001" customHeight="1" x14ac:dyDescent="0.25">
      <c r="A2" s="201" t="s">
        <v>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205" t="s">
        <v>3</v>
      </c>
    </row>
    <row r="3" spans="1:18" s="85" customFormat="1" ht="20.25" customHeight="1" x14ac:dyDescent="0.3">
      <c r="A3" s="537" t="s">
        <v>249</v>
      </c>
      <c r="B3" s="142" t="s">
        <v>5</v>
      </c>
      <c r="C3" s="174" t="s">
        <v>6</v>
      </c>
      <c r="D3" s="135" t="s">
        <v>7</v>
      </c>
      <c r="E3" s="252" t="s">
        <v>250</v>
      </c>
      <c r="F3" s="177"/>
      <c r="G3" s="177"/>
      <c r="H3" s="175"/>
      <c r="I3" s="177"/>
      <c r="J3" s="177" t="s">
        <v>121</v>
      </c>
      <c r="K3" s="175"/>
      <c r="L3" s="176"/>
      <c r="M3" s="175"/>
      <c r="N3" s="175"/>
      <c r="O3" s="272"/>
      <c r="P3" s="273"/>
      <c r="Q3" s="175"/>
      <c r="R3" s="134" t="s">
        <v>251</v>
      </c>
    </row>
    <row r="4" spans="1:18" s="85" customFormat="1" ht="15.75" customHeight="1" x14ac:dyDescent="0.3">
      <c r="A4" s="136"/>
      <c r="B4" s="165"/>
      <c r="C4" s="178" t="s">
        <v>11</v>
      </c>
      <c r="D4" s="260"/>
      <c r="E4" s="112" t="s">
        <v>14</v>
      </c>
      <c r="F4" s="112" t="s">
        <v>15</v>
      </c>
      <c r="G4" s="112" t="s">
        <v>16</v>
      </c>
      <c r="H4" s="112" t="s">
        <v>17</v>
      </c>
      <c r="I4" s="112" t="s">
        <v>18</v>
      </c>
      <c r="J4" s="112" t="s">
        <v>19</v>
      </c>
      <c r="K4" s="181" t="s">
        <v>20</v>
      </c>
      <c r="L4" s="112" t="s">
        <v>21</v>
      </c>
      <c r="M4" s="112" t="s">
        <v>22</v>
      </c>
      <c r="N4" s="182" t="s">
        <v>252</v>
      </c>
      <c r="O4" s="111" t="s">
        <v>253</v>
      </c>
      <c r="P4" s="143" t="s">
        <v>28</v>
      </c>
      <c r="Q4" s="173" t="s">
        <v>70</v>
      </c>
      <c r="R4" s="617"/>
    </row>
    <row r="5" spans="1:18" s="85" customFormat="1" ht="15" customHeight="1" x14ac:dyDescent="0.3">
      <c r="A5" s="136"/>
      <c r="B5" s="165"/>
      <c r="C5" s="143" t="s">
        <v>13</v>
      </c>
      <c r="D5" s="260"/>
      <c r="E5" s="261"/>
      <c r="F5" s="186"/>
      <c r="G5" s="186"/>
      <c r="H5" s="186"/>
      <c r="I5" s="186"/>
      <c r="J5" s="186"/>
      <c r="K5" s="187"/>
      <c r="L5" s="187"/>
      <c r="M5" s="187"/>
      <c r="N5" s="178"/>
      <c r="O5" s="255"/>
      <c r="P5" s="255"/>
      <c r="Q5" s="114"/>
      <c r="R5" s="617"/>
    </row>
    <row r="6" spans="1:18" s="85" customFormat="1" ht="26.25" customHeight="1" x14ac:dyDescent="0.2">
      <c r="A6" s="145" t="s">
        <v>254</v>
      </c>
      <c r="B6" s="262" t="s">
        <v>31</v>
      </c>
      <c r="C6" s="192" t="s">
        <v>255</v>
      </c>
      <c r="D6" s="263" t="s">
        <v>33</v>
      </c>
      <c r="E6" s="538" t="s">
        <v>34</v>
      </c>
      <c r="F6" s="538" t="s">
        <v>256</v>
      </c>
      <c r="G6" s="538" t="s">
        <v>257</v>
      </c>
      <c r="H6" s="538" t="s">
        <v>258</v>
      </c>
      <c r="I6" s="538" t="s">
        <v>133</v>
      </c>
      <c r="J6" s="538" t="s">
        <v>134</v>
      </c>
      <c r="K6" s="538" t="s">
        <v>135</v>
      </c>
      <c r="L6" s="538" t="s">
        <v>136</v>
      </c>
      <c r="M6" s="538" t="s">
        <v>137</v>
      </c>
      <c r="N6" s="538" t="s">
        <v>259</v>
      </c>
      <c r="O6" s="264" t="s">
        <v>260</v>
      </c>
      <c r="P6" s="189" t="s">
        <v>261</v>
      </c>
      <c r="Q6" s="616" t="s">
        <v>260</v>
      </c>
      <c r="R6" s="618" t="s">
        <v>262</v>
      </c>
    </row>
    <row r="7" spans="1:18" s="85" customFormat="1" ht="30.2" customHeight="1" x14ac:dyDescent="0.2">
      <c r="A7" s="154">
        <v>2014</v>
      </c>
      <c r="B7" s="155">
        <v>64</v>
      </c>
      <c r="C7" s="155">
        <v>0</v>
      </c>
      <c r="D7" s="155">
        <v>0</v>
      </c>
      <c r="E7" s="155">
        <f>SUM(F7:O7)</f>
        <v>32</v>
      </c>
      <c r="F7" s="155">
        <v>0</v>
      </c>
      <c r="G7" s="155">
        <v>0</v>
      </c>
      <c r="H7" s="155">
        <v>4</v>
      </c>
      <c r="I7" s="155">
        <v>6</v>
      </c>
      <c r="J7" s="155">
        <v>18</v>
      </c>
      <c r="K7" s="155">
        <v>1</v>
      </c>
      <c r="L7" s="155">
        <v>1</v>
      </c>
      <c r="M7" s="155">
        <v>2</v>
      </c>
      <c r="N7" s="155">
        <v>0</v>
      </c>
      <c r="O7" s="155">
        <v>0</v>
      </c>
      <c r="P7" s="155"/>
      <c r="Q7" s="155">
        <v>0</v>
      </c>
      <c r="R7" s="238">
        <v>2014</v>
      </c>
    </row>
    <row r="8" spans="1:18" s="85" customFormat="1" ht="30.2" customHeight="1" x14ac:dyDescent="0.2">
      <c r="A8" s="154">
        <v>2015</v>
      </c>
      <c r="B8" s="155">
        <v>32</v>
      </c>
      <c r="C8" s="155">
        <v>0</v>
      </c>
      <c r="D8" s="155">
        <v>0</v>
      </c>
      <c r="E8" s="155">
        <f>SUM(F8:O8)</f>
        <v>16</v>
      </c>
      <c r="F8" s="155">
        <v>0</v>
      </c>
      <c r="G8" s="155">
        <v>0</v>
      </c>
      <c r="H8" s="155">
        <v>1</v>
      </c>
      <c r="I8" s="155">
        <v>7</v>
      </c>
      <c r="J8" s="155">
        <v>4</v>
      </c>
      <c r="K8" s="155">
        <v>3</v>
      </c>
      <c r="L8" s="155">
        <v>0</v>
      </c>
      <c r="M8" s="155">
        <v>0</v>
      </c>
      <c r="N8" s="155">
        <v>0</v>
      </c>
      <c r="O8" s="155">
        <v>1</v>
      </c>
      <c r="P8" s="155"/>
      <c r="Q8" s="155">
        <v>0</v>
      </c>
      <c r="R8" s="238">
        <v>2015</v>
      </c>
    </row>
    <row r="9" spans="1:18" s="85" customFormat="1" ht="30.2" customHeight="1" x14ac:dyDescent="0.2">
      <c r="A9" s="154">
        <v>2016</v>
      </c>
      <c r="B9" s="155">
        <v>36</v>
      </c>
      <c r="C9" s="155">
        <v>0</v>
      </c>
      <c r="D9" s="155">
        <v>0</v>
      </c>
      <c r="E9" s="155">
        <f>SUM(F9:O9)</f>
        <v>18</v>
      </c>
      <c r="F9" s="155">
        <v>0</v>
      </c>
      <c r="G9" s="155">
        <v>0</v>
      </c>
      <c r="H9" s="155">
        <v>4</v>
      </c>
      <c r="I9" s="155">
        <v>2</v>
      </c>
      <c r="J9" s="155">
        <v>5</v>
      </c>
      <c r="K9" s="155">
        <v>2</v>
      </c>
      <c r="L9" s="155">
        <v>1</v>
      </c>
      <c r="M9" s="155">
        <v>4</v>
      </c>
      <c r="N9" s="155">
        <v>0</v>
      </c>
      <c r="O9" s="155">
        <v>0</v>
      </c>
      <c r="P9" s="155" t="s">
        <v>50</v>
      </c>
      <c r="Q9" s="155">
        <v>0</v>
      </c>
      <c r="R9" s="238">
        <v>2016</v>
      </c>
    </row>
    <row r="10" spans="1:18" s="85" customFormat="1" ht="30.2" customHeight="1" x14ac:dyDescent="0.2">
      <c r="A10" s="154">
        <v>2017</v>
      </c>
      <c r="B10" s="155">
        <v>26</v>
      </c>
      <c r="C10" s="155">
        <v>0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8</v>
      </c>
      <c r="J10" s="155">
        <v>3</v>
      </c>
      <c r="K10" s="155">
        <v>4</v>
      </c>
      <c r="L10" s="155">
        <v>4</v>
      </c>
      <c r="M10" s="155">
        <v>6</v>
      </c>
      <c r="N10" s="155">
        <v>0</v>
      </c>
      <c r="O10" s="155">
        <v>1</v>
      </c>
      <c r="P10" s="155" t="s">
        <v>50</v>
      </c>
      <c r="Q10" s="155">
        <v>0</v>
      </c>
      <c r="R10" s="238">
        <v>2017</v>
      </c>
    </row>
    <row r="11" spans="1:18" s="85" customFormat="1" ht="30.2" customHeight="1" x14ac:dyDescent="0.2">
      <c r="A11" s="154">
        <v>2018</v>
      </c>
      <c r="B11" s="155">
        <v>31</v>
      </c>
      <c r="C11" s="155">
        <v>0</v>
      </c>
      <c r="D11" s="155">
        <v>1</v>
      </c>
      <c r="E11" s="155">
        <v>30</v>
      </c>
      <c r="F11" s="155">
        <v>0</v>
      </c>
      <c r="G11" s="155">
        <v>2</v>
      </c>
      <c r="H11" s="155">
        <v>5</v>
      </c>
      <c r="I11" s="155">
        <v>4</v>
      </c>
      <c r="J11" s="155">
        <v>7</v>
      </c>
      <c r="K11" s="155">
        <v>3</v>
      </c>
      <c r="L11" s="155">
        <v>3</v>
      </c>
      <c r="M11" s="155">
        <v>6</v>
      </c>
      <c r="N11" s="155">
        <v>0</v>
      </c>
      <c r="O11" s="155">
        <v>0</v>
      </c>
      <c r="P11" s="155">
        <v>0</v>
      </c>
      <c r="Q11" s="155">
        <v>0</v>
      </c>
      <c r="R11" s="238">
        <v>2018</v>
      </c>
    </row>
    <row r="12" spans="1:18" s="85" customFormat="1" ht="30.2" customHeight="1" x14ac:dyDescent="0.2">
      <c r="A12" s="154">
        <v>2019</v>
      </c>
      <c r="B12" s="155">
        <v>39</v>
      </c>
      <c r="C12" s="155">
        <v>0</v>
      </c>
      <c r="D12" s="155">
        <v>1</v>
      </c>
      <c r="E12" s="155">
        <v>0</v>
      </c>
      <c r="F12" s="155">
        <v>0</v>
      </c>
      <c r="G12" s="155">
        <v>2</v>
      </c>
      <c r="H12" s="155">
        <v>4</v>
      </c>
      <c r="I12" s="155">
        <v>4</v>
      </c>
      <c r="J12" s="155">
        <v>6</v>
      </c>
      <c r="K12" s="155">
        <v>1</v>
      </c>
      <c r="L12" s="155">
        <v>2</v>
      </c>
      <c r="M12" s="155">
        <v>10</v>
      </c>
      <c r="N12" s="155">
        <v>0</v>
      </c>
      <c r="O12" s="155">
        <v>2</v>
      </c>
      <c r="P12" s="155">
        <v>7</v>
      </c>
      <c r="Q12" s="155">
        <v>0</v>
      </c>
      <c r="R12" s="238">
        <v>2019</v>
      </c>
    </row>
    <row r="13" spans="1:18" s="85" customFormat="1" ht="30.2" customHeight="1" x14ac:dyDescent="0.2">
      <c r="A13" s="154">
        <v>2020</v>
      </c>
      <c r="B13" s="155">
        <v>45</v>
      </c>
      <c r="C13" s="155">
        <v>0</v>
      </c>
      <c r="D13" s="155">
        <v>0</v>
      </c>
      <c r="E13" s="155">
        <v>45</v>
      </c>
      <c r="F13" s="155">
        <f>SUM(F17:F22)</f>
        <v>0</v>
      </c>
      <c r="G13" s="155">
        <v>2</v>
      </c>
      <c r="H13" s="155">
        <v>3</v>
      </c>
      <c r="I13" s="155">
        <v>11</v>
      </c>
      <c r="J13" s="155">
        <v>5</v>
      </c>
      <c r="K13" s="155">
        <v>2</v>
      </c>
      <c r="L13" s="155">
        <v>7</v>
      </c>
      <c r="M13" s="155">
        <v>13</v>
      </c>
      <c r="N13" s="155">
        <f>SUM(N17:N22)</f>
        <v>0</v>
      </c>
      <c r="O13" s="155">
        <v>2</v>
      </c>
      <c r="P13" s="155">
        <v>0</v>
      </c>
      <c r="Q13" s="155">
        <f>SUM(Q17:Q22)</f>
        <v>0</v>
      </c>
      <c r="R13" s="238">
        <v>2020</v>
      </c>
    </row>
    <row r="14" spans="1:18" s="85" customFormat="1" ht="30.2" customHeight="1" x14ac:dyDescent="0.2">
      <c r="A14" s="154">
        <v>2021</v>
      </c>
      <c r="B14" s="155">
        <v>3</v>
      </c>
      <c r="C14" s="155">
        <v>0</v>
      </c>
      <c r="D14" s="155">
        <v>0</v>
      </c>
      <c r="E14" s="155">
        <v>3</v>
      </c>
      <c r="F14" s="155">
        <v>0</v>
      </c>
      <c r="G14" s="155">
        <v>0</v>
      </c>
      <c r="H14" s="155">
        <v>1</v>
      </c>
      <c r="I14" s="155">
        <v>0</v>
      </c>
      <c r="J14" s="155">
        <v>0</v>
      </c>
      <c r="K14" s="155">
        <v>1</v>
      </c>
      <c r="L14" s="155">
        <v>0</v>
      </c>
      <c r="M14" s="155">
        <v>0</v>
      </c>
      <c r="N14" s="155">
        <v>0</v>
      </c>
      <c r="O14" s="155">
        <v>0</v>
      </c>
      <c r="P14" s="155">
        <v>1</v>
      </c>
      <c r="Q14" s="155">
        <v>0</v>
      </c>
      <c r="R14" s="238">
        <v>2021</v>
      </c>
    </row>
    <row r="15" spans="1:18" s="85" customFormat="1" ht="30.2" customHeight="1" x14ac:dyDescent="0.2">
      <c r="A15" s="154">
        <v>2022</v>
      </c>
      <c r="B15" s="155">
        <v>58</v>
      </c>
      <c r="C15" s="155">
        <v>1</v>
      </c>
      <c r="D15" s="155">
        <v>1</v>
      </c>
      <c r="E15" s="155">
        <v>56</v>
      </c>
      <c r="F15" s="155">
        <v>0</v>
      </c>
      <c r="G15" s="155">
        <v>1</v>
      </c>
      <c r="H15" s="155">
        <v>4</v>
      </c>
      <c r="I15" s="155">
        <v>5</v>
      </c>
      <c r="J15" s="155">
        <v>9</v>
      </c>
      <c r="K15" s="155">
        <v>4</v>
      </c>
      <c r="L15" s="155">
        <v>4</v>
      </c>
      <c r="M15" s="155">
        <v>12</v>
      </c>
      <c r="N15" s="155">
        <v>0</v>
      </c>
      <c r="O15" s="155">
        <v>0</v>
      </c>
      <c r="P15" s="155">
        <v>17</v>
      </c>
      <c r="Q15" s="155">
        <v>0</v>
      </c>
      <c r="R15" s="238">
        <v>2022</v>
      </c>
    </row>
    <row r="16" spans="1:18" s="615" customFormat="1" ht="30.2" customHeight="1" x14ac:dyDescent="0.2">
      <c r="A16" s="298">
        <v>2023</v>
      </c>
      <c r="B16" s="299">
        <v>51</v>
      </c>
      <c r="C16" s="299">
        <v>0</v>
      </c>
      <c r="D16" s="299">
        <v>0</v>
      </c>
      <c r="E16" s="299">
        <v>51</v>
      </c>
      <c r="F16" s="299">
        <v>0</v>
      </c>
      <c r="G16" s="299">
        <v>0</v>
      </c>
      <c r="H16" s="299">
        <v>0</v>
      </c>
      <c r="I16" s="299">
        <v>3</v>
      </c>
      <c r="J16" s="299">
        <v>10</v>
      </c>
      <c r="K16" s="299">
        <v>5</v>
      </c>
      <c r="L16" s="299">
        <v>12</v>
      </c>
      <c r="M16" s="299">
        <v>3</v>
      </c>
      <c r="N16" s="299">
        <v>0</v>
      </c>
      <c r="O16" s="299">
        <v>1</v>
      </c>
      <c r="P16" s="299">
        <v>17</v>
      </c>
      <c r="Q16" s="299">
        <v>0</v>
      </c>
      <c r="R16" s="619">
        <v>2023</v>
      </c>
    </row>
    <row r="17" spans="1:18" s="85" customFormat="1" ht="30.2" customHeight="1" x14ac:dyDescent="0.2">
      <c r="A17" s="154" t="s">
        <v>263</v>
      </c>
      <c r="B17" s="217">
        <v>35</v>
      </c>
      <c r="C17" s="217">
        <v>0</v>
      </c>
      <c r="D17" s="217">
        <v>0</v>
      </c>
      <c r="E17" s="217">
        <v>35</v>
      </c>
      <c r="F17" s="217">
        <v>0</v>
      </c>
      <c r="G17" s="217">
        <v>0</v>
      </c>
      <c r="H17" s="217">
        <v>0</v>
      </c>
      <c r="I17" s="217">
        <v>0</v>
      </c>
      <c r="J17" s="217">
        <v>1</v>
      </c>
      <c r="K17" s="155">
        <v>3</v>
      </c>
      <c r="L17" s="155">
        <v>11</v>
      </c>
      <c r="M17" s="155">
        <v>3</v>
      </c>
      <c r="N17" s="217">
        <v>0</v>
      </c>
      <c r="O17" s="217">
        <v>0</v>
      </c>
      <c r="P17" s="155">
        <v>17</v>
      </c>
      <c r="Q17" s="217">
        <v>0</v>
      </c>
      <c r="R17" s="352" t="s">
        <v>264</v>
      </c>
    </row>
    <row r="18" spans="1:18" s="85" customFormat="1" ht="30.2" customHeight="1" x14ac:dyDescent="0.2">
      <c r="A18" s="154" t="s">
        <v>265</v>
      </c>
      <c r="B18" s="217">
        <v>3</v>
      </c>
      <c r="C18" s="217">
        <v>0</v>
      </c>
      <c r="D18" s="217">
        <v>0</v>
      </c>
      <c r="E18" s="217">
        <v>3</v>
      </c>
      <c r="F18" s="217">
        <v>0</v>
      </c>
      <c r="G18" s="217">
        <v>0</v>
      </c>
      <c r="H18" s="217">
        <v>0</v>
      </c>
      <c r="I18" s="217">
        <v>1</v>
      </c>
      <c r="J18" s="217">
        <v>2</v>
      </c>
      <c r="K18" s="217">
        <v>0</v>
      </c>
      <c r="L18" s="217">
        <v>0</v>
      </c>
      <c r="M18" s="217">
        <v>0</v>
      </c>
      <c r="N18" s="217">
        <v>0</v>
      </c>
      <c r="O18" s="217">
        <v>0</v>
      </c>
      <c r="P18" s="217">
        <v>0</v>
      </c>
      <c r="Q18" s="217">
        <v>0</v>
      </c>
      <c r="R18" s="620" t="s">
        <v>266</v>
      </c>
    </row>
    <row r="19" spans="1:18" s="85" customFormat="1" ht="30.2" customHeight="1" x14ac:dyDescent="0.2">
      <c r="A19" s="154" t="s">
        <v>267</v>
      </c>
      <c r="B19" s="217">
        <v>0</v>
      </c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  <c r="M19" s="217">
        <v>0</v>
      </c>
      <c r="N19" s="217">
        <v>0</v>
      </c>
      <c r="O19" s="217">
        <v>0</v>
      </c>
      <c r="P19" s="217">
        <v>0</v>
      </c>
      <c r="Q19" s="217">
        <v>0</v>
      </c>
      <c r="R19" s="352" t="s">
        <v>268</v>
      </c>
    </row>
    <row r="20" spans="1:18" s="85" customFormat="1" ht="30.2" customHeight="1" x14ac:dyDescent="0.2">
      <c r="A20" s="154" t="s">
        <v>269</v>
      </c>
      <c r="B20" s="157">
        <v>11</v>
      </c>
      <c r="C20" s="217">
        <v>0</v>
      </c>
      <c r="D20" s="217">
        <v>0</v>
      </c>
      <c r="E20" s="217">
        <v>11</v>
      </c>
      <c r="F20" s="217">
        <v>0</v>
      </c>
      <c r="G20" s="217">
        <v>0</v>
      </c>
      <c r="H20" s="217">
        <v>0</v>
      </c>
      <c r="I20" s="155">
        <v>2</v>
      </c>
      <c r="J20" s="155">
        <v>7</v>
      </c>
      <c r="K20" s="155">
        <v>1</v>
      </c>
      <c r="L20" s="217">
        <v>0</v>
      </c>
      <c r="M20" s="217">
        <v>0</v>
      </c>
      <c r="N20" s="217">
        <v>0</v>
      </c>
      <c r="O20" s="155">
        <v>1</v>
      </c>
      <c r="P20" s="217">
        <v>0</v>
      </c>
      <c r="Q20" s="217">
        <v>0</v>
      </c>
      <c r="R20" s="359" t="s">
        <v>270</v>
      </c>
    </row>
    <row r="21" spans="1:18" s="85" customFormat="1" ht="30.2" customHeight="1" x14ac:dyDescent="0.2">
      <c r="A21" s="154" t="s">
        <v>271</v>
      </c>
      <c r="B21" s="155">
        <v>1</v>
      </c>
      <c r="C21" s="217">
        <v>0</v>
      </c>
      <c r="D21" s="217">
        <v>0</v>
      </c>
      <c r="E21" s="217">
        <v>1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155">
        <v>1</v>
      </c>
      <c r="L21" s="217">
        <v>0</v>
      </c>
      <c r="M21" s="217">
        <v>0</v>
      </c>
      <c r="N21" s="217">
        <v>0</v>
      </c>
      <c r="O21" s="217">
        <v>0</v>
      </c>
      <c r="P21" s="217">
        <v>0</v>
      </c>
      <c r="Q21" s="217">
        <v>0</v>
      </c>
      <c r="R21" s="359" t="s">
        <v>272</v>
      </c>
    </row>
    <row r="22" spans="1:18" s="85" customFormat="1" ht="30.2" customHeight="1" x14ac:dyDescent="0.2">
      <c r="A22" s="265" t="s">
        <v>273</v>
      </c>
      <c r="B22" s="217">
        <v>1</v>
      </c>
      <c r="C22" s="217">
        <v>0</v>
      </c>
      <c r="D22" s="217">
        <v>0</v>
      </c>
      <c r="E22" s="217">
        <v>1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1</v>
      </c>
      <c r="M22" s="217">
        <v>0</v>
      </c>
      <c r="N22" s="217">
        <v>0</v>
      </c>
      <c r="O22" s="217">
        <v>0</v>
      </c>
      <c r="P22" s="217">
        <v>0</v>
      </c>
      <c r="Q22" s="217">
        <v>0</v>
      </c>
      <c r="R22" s="621" t="s">
        <v>274</v>
      </c>
    </row>
    <row r="23" spans="1:18" s="84" customFormat="1" ht="14.1" customHeight="1" x14ac:dyDescent="0.15">
      <c r="A23" s="222" t="s">
        <v>64</v>
      </c>
      <c r="B23" s="267"/>
      <c r="C23" s="267"/>
      <c r="D23" s="267"/>
      <c r="E23" s="267"/>
      <c r="F23" s="268"/>
      <c r="G23" s="268"/>
      <c r="H23" s="267"/>
      <c r="I23" s="267"/>
      <c r="J23" s="267"/>
      <c r="K23" s="267"/>
      <c r="L23" s="267"/>
      <c r="M23" s="267"/>
      <c r="N23" s="268"/>
      <c r="O23" s="269"/>
      <c r="P23" s="269"/>
      <c r="Q23" s="269"/>
      <c r="R23" s="622" t="s">
        <v>65</v>
      </c>
    </row>
    <row r="24" spans="1:18" s="85" customFormat="1" ht="16.5" customHeight="1" x14ac:dyDescent="0.2">
      <c r="B24" s="270"/>
      <c r="C24" s="270"/>
      <c r="D24" s="270"/>
      <c r="E24" s="270"/>
      <c r="F24" s="271"/>
      <c r="G24" s="271"/>
      <c r="H24" s="270"/>
      <c r="I24" s="270"/>
      <c r="J24" s="270"/>
      <c r="K24" s="270"/>
      <c r="L24" s="270"/>
      <c r="M24" s="270"/>
      <c r="N24" s="271"/>
      <c r="O24" s="96"/>
      <c r="P24" s="96"/>
      <c r="Q24" s="96"/>
      <c r="R24" s="84"/>
    </row>
    <row r="25" spans="1:18" s="85" customFormat="1" ht="15.75" customHeight="1" x14ac:dyDescent="0.3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</sheetData>
  <sheetProtection formatCells="0" formatColumns="0" formatRows="0" insertColumns="0" insertRows="0" insertHyperlinks="0" deleteColumns="0" deleteRows="0" sort="0" autoFilter="0" pivotTables="0"/>
  <phoneticPr fontId="3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showRuler="0" view="pageBreakPreview" zoomScale="85" zoomScaleNormal="100" zoomScaleSheetLayoutView="85" zoomScalePageLayoutView="85" workbookViewId="0">
      <pane xSplit="1" ySplit="6" topLeftCell="B7" activePane="bottomRight" state="frozenSplit"/>
      <selection pane="topRight"/>
      <selection pane="bottomLeft"/>
      <selection pane="bottomRight" activeCell="B1" sqref="B1"/>
    </sheetView>
  </sheetViews>
  <sheetFormatPr defaultRowHeight="14.25" x14ac:dyDescent="0.3"/>
  <cols>
    <col min="1" max="1" width="12.125" style="76" customWidth="1"/>
    <col min="2" max="2" width="7.375" style="76" customWidth="1"/>
    <col min="3" max="3" width="5.125" style="76" customWidth="1"/>
    <col min="4" max="4" width="7" style="76" customWidth="1"/>
    <col min="5" max="5" width="8.375" style="76" customWidth="1"/>
    <col min="6" max="6" width="5.25" style="76" customWidth="1"/>
    <col min="7" max="7" width="5.375" style="76" customWidth="1"/>
    <col min="8" max="8" width="6.5" style="76" customWidth="1"/>
    <col min="9" max="9" width="7.75" style="76" customWidth="1"/>
    <col min="10" max="10" width="8.125" style="76" customWidth="1"/>
    <col min="11" max="11" width="6.25" style="76" customWidth="1"/>
    <col min="12" max="12" width="6.75" style="76" customWidth="1"/>
    <col min="13" max="13" width="15.75" style="76" customWidth="1"/>
    <col min="14" max="14" width="8.875" style="76" customWidth="1"/>
    <col min="15" max="15" width="7.5" style="99" customWidth="1"/>
    <col min="16" max="16" width="10.625" style="76" customWidth="1"/>
    <col min="17" max="17" width="6.5" style="76" customWidth="1"/>
    <col min="18" max="18" width="10.875" style="76" customWidth="1"/>
    <col min="19" max="19" width="8.875" style="76" customWidth="1"/>
    <col min="20" max="20" width="7.625" style="76" customWidth="1"/>
    <col min="21" max="21" width="9.375" style="76" customWidth="1"/>
    <col min="22" max="23" width="8" style="76" customWidth="1"/>
    <col min="24" max="24" width="8.625" style="76" customWidth="1"/>
    <col min="25" max="25" width="7.875" style="76" customWidth="1"/>
    <col min="26" max="26" width="6.875" style="76" customWidth="1"/>
    <col min="27" max="27" width="10.625" style="76" customWidth="1"/>
    <col min="28" max="28" width="9" style="76"/>
  </cols>
  <sheetData>
    <row r="1" spans="1:27" s="200" customFormat="1" ht="20.100000000000001" customHeight="1" x14ac:dyDescent="0.15">
      <c r="A1" s="699" t="s">
        <v>275</v>
      </c>
      <c r="B1" s="699"/>
      <c r="C1" s="699"/>
      <c r="D1" s="699"/>
      <c r="E1" s="699"/>
      <c r="F1" s="699"/>
      <c r="G1" s="699"/>
      <c r="H1" s="699"/>
      <c r="I1" s="699"/>
      <c r="J1" s="699"/>
      <c r="K1" s="699" t="s">
        <v>276</v>
      </c>
      <c r="L1" s="699"/>
      <c r="M1" s="699"/>
      <c r="N1" s="699"/>
      <c r="O1" s="699"/>
      <c r="P1" s="699"/>
      <c r="Q1" s="699"/>
      <c r="R1" s="699"/>
      <c r="S1" s="699"/>
      <c r="T1" s="699" t="s">
        <v>277</v>
      </c>
      <c r="U1" s="699"/>
      <c r="V1" s="699"/>
      <c r="W1" s="699"/>
      <c r="X1" s="699"/>
      <c r="Y1" s="699"/>
      <c r="Z1" s="699"/>
      <c r="AA1" s="565"/>
    </row>
    <row r="2" spans="1:27" s="119" customFormat="1" ht="20.100000000000001" customHeight="1" x14ac:dyDescent="0.25">
      <c r="A2" s="201" t="s">
        <v>278</v>
      </c>
      <c r="B2" s="201"/>
      <c r="C2" s="201"/>
      <c r="D2" s="201"/>
      <c r="E2" s="201"/>
      <c r="F2" s="201"/>
      <c r="G2" s="201"/>
      <c r="H2" s="201"/>
      <c r="I2" s="201"/>
      <c r="J2" s="201"/>
      <c r="K2" s="204" t="s">
        <v>279</v>
      </c>
      <c r="L2" s="274"/>
      <c r="M2" s="275"/>
      <c r="N2" s="275"/>
      <c r="O2" s="275"/>
      <c r="P2" s="275"/>
      <c r="Q2" s="275"/>
      <c r="R2" s="275"/>
      <c r="S2" s="205" t="s">
        <v>280</v>
      </c>
      <c r="T2" s="201" t="s">
        <v>278</v>
      </c>
      <c r="U2" s="201"/>
      <c r="V2" s="201"/>
      <c r="W2" s="201"/>
      <c r="X2" s="201"/>
      <c r="Y2" s="201"/>
      <c r="Z2" s="201"/>
      <c r="AA2" s="205" t="s">
        <v>280</v>
      </c>
    </row>
    <row r="3" spans="1:27" s="278" customFormat="1" ht="45" customHeight="1" x14ac:dyDescent="0.15">
      <c r="A3" s="743" t="s">
        <v>281</v>
      </c>
      <c r="B3" s="624" t="s">
        <v>282</v>
      </c>
      <c r="C3" s="704" t="s">
        <v>283</v>
      </c>
      <c r="D3" s="702"/>
      <c r="E3" s="702"/>
      <c r="F3" s="702"/>
      <c r="G3" s="702"/>
      <c r="H3" s="702"/>
      <c r="I3" s="702"/>
      <c r="J3" s="702"/>
      <c r="K3" s="702" t="s">
        <v>284</v>
      </c>
      <c r="L3" s="702"/>
      <c r="M3" s="702"/>
      <c r="N3" s="702"/>
      <c r="O3" s="702"/>
      <c r="P3" s="702"/>
      <c r="Q3" s="746" t="s">
        <v>285</v>
      </c>
      <c r="R3" s="747"/>
      <c r="S3" s="740" t="s">
        <v>184</v>
      </c>
      <c r="T3" s="743" t="s">
        <v>281</v>
      </c>
      <c r="U3" s="746" t="s">
        <v>285</v>
      </c>
      <c r="V3" s="747"/>
      <c r="W3" s="207" t="s">
        <v>286</v>
      </c>
      <c r="X3" s="276" t="s">
        <v>287</v>
      </c>
      <c r="Y3" s="207" t="s">
        <v>288</v>
      </c>
      <c r="Z3" s="207" t="s">
        <v>289</v>
      </c>
      <c r="AA3" s="740" t="s">
        <v>184</v>
      </c>
    </row>
    <row r="4" spans="1:27" s="119" customFormat="1" ht="38.25" customHeight="1" x14ac:dyDescent="0.25">
      <c r="A4" s="744"/>
      <c r="B4" s="378"/>
      <c r="C4" s="143" t="s">
        <v>290</v>
      </c>
      <c r="D4" s="113" t="s">
        <v>291</v>
      </c>
      <c r="E4" s="749" t="s">
        <v>292</v>
      </c>
      <c r="F4" s="752"/>
      <c r="G4" s="749" t="s">
        <v>293</v>
      </c>
      <c r="H4" s="750"/>
      <c r="I4" s="749" t="s">
        <v>294</v>
      </c>
      <c r="J4" s="751"/>
      <c r="K4" s="240" t="s">
        <v>295</v>
      </c>
      <c r="L4" s="279" t="s">
        <v>236</v>
      </c>
      <c r="M4" s="240" t="s">
        <v>296</v>
      </c>
      <c r="N4" s="279" t="s">
        <v>297</v>
      </c>
      <c r="O4" s="279" t="s">
        <v>186</v>
      </c>
      <c r="P4" s="240" t="s">
        <v>298</v>
      </c>
      <c r="Q4" s="240" t="s">
        <v>299</v>
      </c>
      <c r="R4" s="280" t="s">
        <v>300</v>
      </c>
      <c r="S4" s="741"/>
      <c r="T4" s="744"/>
      <c r="U4" s="281" t="s">
        <v>301</v>
      </c>
      <c r="V4" s="281" t="s">
        <v>302</v>
      </c>
      <c r="W4" s="282" t="s">
        <v>303</v>
      </c>
      <c r="X4" s="283"/>
      <c r="Y4" s="238" t="s">
        <v>304</v>
      </c>
      <c r="Z4" s="227"/>
      <c r="AA4" s="741"/>
    </row>
    <row r="5" spans="1:27" s="119" customFormat="1" ht="30.75" customHeight="1" x14ac:dyDescent="0.25">
      <c r="A5" s="744"/>
      <c r="B5" s="378" t="s">
        <v>12</v>
      </c>
      <c r="C5" s="173"/>
      <c r="D5" s="114"/>
      <c r="E5" s="181" t="s">
        <v>305</v>
      </c>
      <c r="F5" s="181" t="s">
        <v>290</v>
      </c>
      <c r="G5" s="181" t="s">
        <v>290</v>
      </c>
      <c r="H5" s="181" t="s">
        <v>291</v>
      </c>
      <c r="I5" s="181" t="s">
        <v>305</v>
      </c>
      <c r="J5" s="112" t="s">
        <v>290</v>
      </c>
      <c r="K5" s="111" t="s">
        <v>306</v>
      </c>
      <c r="L5" s="143" t="s">
        <v>306</v>
      </c>
      <c r="M5" s="243" t="s">
        <v>307</v>
      </c>
      <c r="N5" s="111" t="s">
        <v>308</v>
      </c>
      <c r="O5" s="111" t="s">
        <v>190</v>
      </c>
      <c r="P5" s="143" t="s">
        <v>309</v>
      </c>
      <c r="Q5" s="143" t="s">
        <v>310</v>
      </c>
      <c r="R5" s="285"/>
      <c r="S5" s="741"/>
      <c r="T5" s="744"/>
      <c r="U5" s="180" t="s">
        <v>311</v>
      </c>
      <c r="V5" s="286"/>
      <c r="W5" s="287" t="s">
        <v>312</v>
      </c>
      <c r="X5" s="288" t="s">
        <v>313</v>
      </c>
      <c r="Y5" s="282" t="s">
        <v>314</v>
      </c>
      <c r="Z5" s="287" t="s">
        <v>315</v>
      </c>
      <c r="AA5" s="741"/>
    </row>
    <row r="6" spans="1:27" s="119" customFormat="1" ht="38.25" customHeight="1" x14ac:dyDescent="0.25">
      <c r="A6" s="745"/>
      <c r="B6" s="625" t="s">
        <v>31</v>
      </c>
      <c r="C6" s="195" t="s">
        <v>316</v>
      </c>
      <c r="D6" s="151" t="s">
        <v>317</v>
      </c>
      <c r="E6" s="194" t="s">
        <v>318</v>
      </c>
      <c r="F6" s="153" t="s">
        <v>316</v>
      </c>
      <c r="G6" s="153" t="s">
        <v>316</v>
      </c>
      <c r="H6" s="148" t="s">
        <v>317</v>
      </c>
      <c r="I6" s="194" t="s">
        <v>318</v>
      </c>
      <c r="J6" s="153" t="s">
        <v>316</v>
      </c>
      <c r="K6" s="153" t="s">
        <v>319</v>
      </c>
      <c r="L6" s="194" t="s">
        <v>194</v>
      </c>
      <c r="M6" s="191" t="s">
        <v>320</v>
      </c>
      <c r="N6" s="153" t="s">
        <v>193</v>
      </c>
      <c r="O6" s="153" t="s">
        <v>321</v>
      </c>
      <c r="P6" s="194" t="s">
        <v>322</v>
      </c>
      <c r="Q6" s="194" t="s">
        <v>323</v>
      </c>
      <c r="R6" s="146" t="s">
        <v>324</v>
      </c>
      <c r="S6" s="742"/>
      <c r="T6" s="745"/>
      <c r="U6" s="290" t="s">
        <v>325</v>
      </c>
      <c r="V6" s="290" t="s">
        <v>326</v>
      </c>
      <c r="W6" s="291" t="s">
        <v>319</v>
      </c>
      <c r="X6" s="292" t="s">
        <v>319</v>
      </c>
      <c r="Y6" s="293" t="s">
        <v>319</v>
      </c>
      <c r="Z6" s="291" t="s">
        <v>327</v>
      </c>
      <c r="AA6" s="742"/>
    </row>
    <row r="7" spans="1:27" s="119" customFormat="1" ht="39.950000000000003" customHeight="1" x14ac:dyDescent="0.25">
      <c r="A7" s="154">
        <v>2014</v>
      </c>
      <c r="B7" s="302">
        <v>41</v>
      </c>
      <c r="C7" s="155">
        <v>1</v>
      </c>
      <c r="D7" s="155">
        <v>11</v>
      </c>
      <c r="E7" s="155">
        <v>0</v>
      </c>
      <c r="F7" s="155">
        <v>2</v>
      </c>
      <c r="G7" s="155">
        <v>0</v>
      </c>
      <c r="H7" s="155">
        <v>0</v>
      </c>
      <c r="I7" s="155">
        <v>1</v>
      </c>
      <c r="J7" s="155">
        <v>2</v>
      </c>
      <c r="K7" s="302">
        <v>0</v>
      </c>
      <c r="L7" s="302">
        <v>1</v>
      </c>
      <c r="M7" s="302">
        <v>9</v>
      </c>
      <c r="N7" s="302">
        <v>0</v>
      </c>
      <c r="O7" s="302">
        <v>1</v>
      </c>
      <c r="P7" s="302">
        <v>5</v>
      </c>
      <c r="Q7" s="302">
        <v>0</v>
      </c>
      <c r="R7" s="302">
        <v>0</v>
      </c>
      <c r="S7" s="156">
        <v>2014</v>
      </c>
      <c r="T7" s="296">
        <v>2014</v>
      </c>
      <c r="U7" s="295">
        <v>0</v>
      </c>
      <c r="V7" s="302">
        <v>0</v>
      </c>
      <c r="W7" s="302">
        <v>0</v>
      </c>
      <c r="X7" s="302">
        <v>0</v>
      </c>
      <c r="Y7" s="302">
        <v>0</v>
      </c>
      <c r="Z7" s="302">
        <v>0</v>
      </c>
      <c r="AA7" s="156">
        <v>2014</v>
      </c>
    </row>
    <row r="8" spans="1:27" s="119" customFormat="1" ht="39.950000000000003" customHeight="1" x14ac:dyDescent="0.25">
      <c r="A8" s="154">
        <v>2015</v>
      </c>
      <c r="B8" s="302">
        <v>52</v>
      </c>
      <c r="C8" s="155">
        <v>1</v>
      </c>
      <c r="D8" s="155">
        <v>11</v>
      </c>
      <c r="E8" s="155">
        <v>0</v>
      </c>
      <c r="F8" s="155">
        <v>2</v>
      </c>
      <c r="G8" s="155">
        <v>0</v>
      </c>
      <c r="H8" s="155">
        <v>0</v>
      </c>
      <c r="I8" s="155">
        <v>1</v>
      </c>
      <c r="J8" s="155">
        <v>2</v>
      </c>
      <c r="K8" s="302">
        <v>0</v>
      </c>
      <c r="L8" s="302">
        <v>1</v>
      </c>
      <c r="M8" s="302">
        <v>9</v>
      </c>
      <c r="N8" s="302">
        <v>0</v>
      </c>
      <c r="O8" s="302">
        <v>1</v>
      </c>
      <c r="P8" s="302">
        <v>5</v>
      </c>
      <c r="Q8" s="302">
        <v>0</v>
      </c>
      <c r="R8" s="302">
        <v>0</v>
      </c>
      <c r="S8" s="156">
        <v>2015</v>
      </c>
      <c r="T8" s="296">
        <v>2015</v>
      </c>
      <c r="U8" s="295">
        <v>0</v>
      </c>
      <c r="V8" s="302">
        <v>0</v>
      </c>
      <c r="W8" s="302">
        <v>0</v>
      </c>
      <c r="X8" s="302">
        <v>0</v>
      </c>
      <c r="Y8" s="302">
        <v>11</v>
      </c>
      <c r="Z8" s="302">
        <v>0</v>
      </c>
      <c r="AA8" s="156">
        <v>2015</v>
      </c>
    </row>
    <row r="9" spans="1:27" s="119" customFormat="1" ht="39.950000000000003" customHeight="1" x14ac:dyDescent="0.25">
      <c r="A9" s="154">
        <v>2016</v>
      </c>
      <c r="B9" s="302">
        <v>53</v>
      </c>
      <c r="C9" s="155">
        <v>1</v>
      </c>
      <c r="D9" s="155">
        <v>11</v>
      </c>
      <c r="E9" s="155">
        <v>0</v>
      </c>
      <c r="F9" s="155">
        <v>2</v>
      </c>
      <c r="G9" s="155">
        <v>0</v>
      </c>
      <c r="H9" s="155">
        <v>0</v>
      </c>
      <c r="I9" s="155">
        <v>1</v>
      </c>
      <c r="J9" s="155">
        <v>2</v>
      </c>
      <c r="K9" s="302">
        <v>0</v>
      </c>
      <c r="L9" s="302">
        <v>1</v>
      </c>
      <c r="M9" s="302">
        <v>9</v>
      </c>
      <c r="N9" s="302">
        <v>0</v>
      </c>
      <c r="O9" s="302">
        <v>1</v>
      </c>
      <c r="P9" s="302">
        <v>6</v>
      </c>
      <c r="Q9" s="302">
        <v>0</v>
      </c>
      <c r="R9" s="302">
        <v>0</v>
      </c>
      <c r="S9" s="156">
        <v>2016</v>
      </c>
      <c r="T9" s="296">
        <v>2016</v>
      </c>
      <c r="U9" s="295">
        <v>0</v>
      </c>
      <c r="V9" s="302">
        <v>0</v>
      </c>
      <c r="W9" s="302">
        <v>0</v>
      </c>
      <c r="X9" s="302">
        <v>0</v>
      </c>
      <c r="Y9" s="302">
        <v>11</v>
      </c>
      <c r="Z9" s="302">
        <v>0</v>
      </c>
      <c r="AA9" s="156">
        <v>2016</v>
      </c>
    </row>
    <row r="10" spans="1:27" s="119" customFormat="1" ht="39.950000000000003" customHeight="1" x14ac:dyDescent="0.25">
      <c r="A10" s="154">
        <v>2017</v>
      </c>
      <c r="B10" s="302">
        <v>53</v>
      </c>
      <c r="C10" s="155">
        <v>1</v>
      </c>
      <c r="D10" s="155">
        <v>11</v>
      </c>
      <c r="E10" s="155">
        <v>0</v>
      </c>
      <c r="F10" s="155">
        <v>2</v>
      </c>
      <c r="G10" s="155">
        <v>0</v>
      </c>
      <c r="H10" s="155">
        <v>0</v>
      </c>
      <c r="I10" s="155">
        <v>1</v>
      </c>
      <c r="J10" s="155">
        <v>2</v>
      </c>
      <c r="K10" s="302">
        <v>0</v>
      </c>
      <c r="L10" s="302">
        <v>1</v>
      </c>
      <c r="M10" s="302">
        <v>9</v>
      </c>
      <c r="N10" s="302">
        <v>0</v>
      </c>
      <c r="O10" s="302">
        <v>1</v>
      </c>
      <c r="P10" s="302">
        <v>6</v>
      </c>
      <c r="Q10" s="302">
        <v>0</v>
      </c>
      <c r="R10" s="302">
        <v>0</v>
      </c>
      <c r="S10" s="156">
        <v>2017</v>
      </c>
      <c r="T10" s="296">
        <v>2017</v>
      </c>
      <c r="U10" s="295">
        <v>0</v>
      </c>
      <c r="V10" s="302">
        <v>0</v>
      </c>
      <c r="W10" s="302">
        <v>0</v>
      </c>
      <c r="X10" s="302">
        <v>0</v>
      </c>
      <c r="Y10" s="302">
        <v>11</v>
      </c>
      <c r="Z10" s="302">
        <v>0</v>
      </c>
      <c r="AA10" s="156">
        <v>2017</v>
      </c>
    </row>
    <row r="11" spans="1:27" s="119" customFormat="1" ht="39.75" customHeight="1" x14ac:dyDescent="0.25">
      <c r="A11" s="154">
        <v>2018</v>
      </c>
      <c r="B11" s="302">
        <v>52</v>
      </c>
      <c r="C11" s="155">
        <v>1</v>
      </c>
      <c r="D11" s="155">
        <v>11</v>
      </c>
      <c r="E11" s="155" t="s">
        <v>51</v>
      </c>
      <c r="F11" s="155">
        <v>2</v>
      </c>
      <c r="G11" s="155" t="s">
        <v>51</v>
      </c>
      <c r="H11" s="155" t="s">
        <v>51</v>
      </c>
      <c r="I11" s="155">
        <v>1</v>
      </c>
      <c r="J11" s="155">
        <v>2</v>
      </c>
      <c r="K11" s="302" t="s">
        <v>51</v>
      </c>
      <c r="L11" s="302">
        <v>1</v>
      </c>
      <c r="M11" s="302">
        <v>9</v>
      </c>
      <c r="N11" s="302" t="s">
        <v>51</v>
      </c>
      <c r="O11" s="302">
        <v>1</v>
      </c>
      <c r="P11" s="302">
        <v>6</v>
      </c>
      <c r="Q11" s="302" t="s">
        <v>51</v>
      </c>
      <c r="R11" s="302" t="s">
        <v>51</v>
      </c>
      <c r="S11" s="239">
        <v>2018</v>
      </c>
      <c r="T11" s="239">
        <v>2018</v>
      </c>
      <c r="U11" s="295" t="s">
        <v>51</v>
      </c>
      <c r="V11" s="302" t="s">
        <v>51</v>
      </c>
      <c r="W11" s="302" t="s">
        <v>51</v>
      </c>
      <c r="X11" s="302" t="s">
        <v>51</v>
      </c>
      <c r="Y11" s="302">
        <v>10</v>
      </c>
      <c r="Z11" s="302" t="s">
        <v>51</v>
      </c>
      <c r="AA11" s="156">
        <v>2018</v>
      </c>
    </row>
    <row r="12" spans="1:27" s="119" customFormat="1" ht="39.75" customHeight="1" x14ac:dyDescent="0.25">
      <c r="A12" s="154">
        <v>2019</v>
      </c>
      <c r="B12" s="302">
        <v>53</v>
      </c>
      <c r="C12" s="155">
        <v>1</v>
      </c>
      <c r="D12" s="155">
        <v>11</v>
      </c>
      <c r="E12" s="155">
        <v>0</v>
      </c>
      <c r="F12" s="155">
        <v>2</v>
      </c>
      <c r="G12" s="155">
        <v>0</v>
      </c>
      <c r="H12" s="155">
        <v>0</v>
      </c>
      <c r="I12" s="155">
        <v>1</v>
      </c>
      <c r="J12" s="155">
        <v>2</v>
      </c>
      <c r="K12" s="302">
        <v>0</v>
      </c>
      <c r="L12" s="302">
        <v>1</v>
      </c>
      <c r="M12" s="302">
        <v>9</v>
      </c>
      <c r="N12" s="302">
        <v>0</v>
      </c>
      <c r="O12" s="302">
        <v>1</v>
      </c>
      <c r="P12" s="302">
        <v>7</v>
      </c>
      <c r="Q12" s="302">
        <v>0</v>
      </c>
      <c r="R12" s="302">
        <v>0</v>
      </c>
      <c r="S12" s="156">
        <v>2019</v>
      </c>
      <c r="T12" s="296">
        <v>2019</v>
      </c>
      <c r="U12" s="295">
        <v>0</v>
      </c>
      <c r="V12" s="302">
        <v>0</v>
      </c>
      <c r="W12" s="302">
        <v>0</v>
      </c>
      <c r="X12" s="302">
        <v>0</v>
      </c>
      <c r="Y12" s="302">
        <v>10</v>
      </c>
      <c r="Z12" s="302">
        <v>0</v>
      </c>
      <c r="AA12" s="156">
        <v>2019</v>
      </c>
    </row>
    <row r="13" spans="1:27" s="119" customFormat="1" ht="39.75" customHeight="1" x14ac:dyDescent="0.25">
      <c r="A13" s="154">
        <v>2020</v>
      </c>
      <c r="B13" s="302">
        <v>54</v>
      </c>
      <c r="C13" s="155">
        <v>1</v>
      </c>
      <c r="D13" s="155">
        <v>11</v>
      </c>
      <c r="E13" s="155">
        <v>0</v>
      </c>
      <c r="F13" s="155">
        <v>2</v>
      </c>
      <c r="G13" s="155"/>
      <c r="H13" s="155"/>
      <c r="I13" s="155">
        <v>1</v>
      </c>
      <c r="J13" s="155">
        <v>2</v>
      </c>
      <c r="K13" s="302">
        <v>0</v>
      </c>
      <c r="L13" s="302">
        <v>1</v>
      </c>
      <c r="M13" s="302">
        <v>10</v>
      </c>
      <c r="N13" s="302">
        <v>0</v>
      </c>
      <c r="O13" s="302">
        <v>1</v>
      </c>
      <c r="P13" s="302">
        <v>7</v>
      </c>
      <c r="Q13" s="302">
        <v>0</v>
      </c>
      <c r="R13" s="302">
        <v>0</v>
      </c>
      <c r="S13" s="156">
        <v>2020</v>
      </c>
      <c r="T13" s="154">
        <v>2020</v>
      </c>
      <c r="U13" s="302">
        <v>0</v>
      </c>
      <c r="V13" s="302">
        <v>0</v>
      </c>
      <c r="W13" s="302">
        <v>0</v>
      </c>
      <c r="X13" s="302">
        <v>0</v>
      </c>
      <c r="Y13" s="302">
        <v>10</v>
      </c>
      <c r="Z13" s="302">
        <v>0</v>
      </c>
      <c r="AA13" s="156">
        <v>2020</v>
      </c>
    </row>
    <row r="14" spans="1:27" s="119" customFormat="1" ht="39.75" customHeight="1" x14ac:dyDescent="0.25">
      <c r="A14" s="154">
        <v>2021</v>
      </c>
      <c r="B14" s="302">
        <v>54</v>
      </c>
      <c r="C14" s="155">
        <v>1</v>
      </c>
      <c r="D14" s="155">
        <v>11</v>
      </c>
      <c r="E14" s="155">
        <v>0</v>
      </c>
      <c r="F14" s="155">
        <v>2</v>
      </c>
      <c r="G14" s="155">
        <v>0</v>
      </c>
      <c r="H14" s="155">
        <v>0</v>
      </c>
      <c r="I14" s="155">
        <v>1</v>
      </c>
      <c r="J14" s="155">
        <v>2</v>
      </c>
      <c r="K14" s="302">
        <v>0</v>
      </c>
      <c r="L14" s="302">
        <v>1</v>
      </c>
      <c r="M14" s="302">
        <v>10</v>
      </c>
      <c r="N14" s="302">
        <v>0</v>
      </c>
      <c r="O14" s="302">
        <v>1</v>
      </c>
      <c r="P14" s="302">
        <v>7</v>
      </c>
      <c r="Q14" s="302">
        <v>0</v>
      </c>
      <c r="R14" s="302">
        <v>0</v>
      </c>
      <c r="S14" s="156">
        <v>2021</v>
      </c>
      <c r="T14" s="154">
        <v>2021</v>
      </c>
      <c r="U14" s="302">
        <v>0</v>
      </c>
      <c r="V14" s="302">
        <v>0</v>
      </c>
      <c r="W14" s="302">
        <v>0</v>
      </c>
      <c r="X14" s="302">
        <v>0</v>
      </c>
      <c r="Y14" s="302">
        <v>10</v>
      </c>
      <c r="Z14" s="302">
        <v>0</v>
      </c>
      <c r="AA14" s="156">
        <v>2021</v>
      </c>
    </row>
    <row r="15" spans="1:27" s="119" customFormat="1" ht="39.75" customHeight="1" x14ac:dyDescent="0.25">
      <c r="A15" s="154">
        <v>2022</v>
      </c>
      <c r="B15" s="302">
        <v>54</v>
      </c>
      <c r="C15" s="155">
        <v>1</v>
      </c>
      <c r="D15" s="155">
        <v>11</v>
      </c>
      <c r="E15" s="155">
        <v>0</v>
      </c>
      <c r="F15" s="155">
        <v>2</v>
      </c>
      <c r="G15" s="155">
        <v>0</v>
      </c>
      <c r="H15" s="155">
        <v>0</v>
      </c>
      <c r="I15" s="155">
        <v>1</v>
      </c>
      <c r="J15" s="155">
        <v>2</v>
      </c>
      <c r="K15" s="302">
        <v>0</v>
      </c>
      <c r="L15" s="302">
        <v>1</v>
      </c>
      <c r="M15" s="302">
        <v>10</v>
      </c>
      <c r="N15" s="302">
        <v>0</v>
      </c>
      <c r="O15" s="302">
        <v>1</v>
      </c>
      <c r="P15" s="302">
        <v>7</v>
      </c>
      <c r="Q15" s="302">
        <v>0</v>
      </c>
      <c r="R15" s="302">
        <v>0</v>
      </c>
      <c r="S15" s="156">
        <v>2022</v>
      </c>
      <c r="T15" s="154">
        <v>2022</v>
      </c>
      <c r="U15" s="302">
        <v>0</v>
      </c>
      <c r="V15" s="302">
        <v>0</v>
      </c>
      <c r="W15" s="302">
        <v>0</v>
      </c>
      <c r="X15" s="302">
        <v>0</v>
      </c>
      <c r="Y15" s="302">
        <v>10</v>
      </c>
      <c r="Z15" s="302">
        <v>0</v>
      </c>
      <c r="AA15" s="156">
        <v>2022</v>
      </c>
    </row>
    <row r="16" spans="1:27" s="301" customFormat="1" ht="39.75" customHeight="1" x14ac:dyDescent="0.25">
      <c r="A16" s="298">
        <v>2023</v>
      </c>
      <c r="B16" s="623">
        <v>49</v>
      </c>
      <c r="C16" s="299">
        <v>1</v>
      </c>
      <c r="D16" s="299">
        <v>12</v>
      </c>
      <c r="E16" s="299">
        <v>0</v>
      </c>
      <c r="F16" s="299">
        <v>2</v>
      </c>
      <c r="G16" s="299">
        <v>0</v>
      </c>
      <c r="H16" s="299">
        <v>0</v>
      </c>
      <c r="I16" s="299">
        <v>1</v>
      </c>
      <c r="J16" s="299">
        <v>2</v>
      </c>
      <c r="K16" s="623">
        <v>0</v>
      </c>
      <c r="L16" s="623">
        <v>1</v>
      </c>
      <c r="M16" s="623">
        <v>10</v>
      </c>
      <c r="N16" s="623">
        <v>0</v>
      </c>
      <c r="O16" s="623">
        <v>1</v>
      </c>
      <c r="P16" s="623">
        <v>7</v>
      </c>
      <c r="Q16" s="623">
        <v>0</v>
      </c>
      <c r="R16" s="623">
        <v>0</v>
      </c>
      <c r="S16" s="300">
        <v>2023</v>
      </c>
      <c r="T16" s="298">
        <v>2023</v>
      </c>
      <c r="U16" s="623">
        <v>0</v>
      </c>
      <c r="V16" s="623">
        <v>0</v>
      </c>
      <c r="W16" s="623">
        <v>0</v>
      </c>
      <c r="X16" s="623">
        <v>0</v>
      </c>
      <c r="Y16" s="623">
        <v>12</v>
      </c>
      <c r="Z16" s="623">
        <v>0</v>
      </c>
      <c r="AA16" s="300">
        <v>2023</v>
      </c>
    </row>
    <row r="17" spans="1:27" s="301" customFormat="1" ht="18" customHeight="1" x14ac:dyDescent="0.25">
      <c r="A17" s="748" t="s">
        <v>328</v>
      </c>
      <c r="B17" s="748"/>
      <c r="C17" s="748"/>
      <c r="D17" s="748"/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369"/>
      <c r="U17" s="368"/>
      <c r="V17" s="368"/>
      <c r="W17" s="368"/>
      <c r="X17" s="368"/>
      <c r="Y17" s="368"/>
      <c r="Z17" s="368"/>
      <c r="AA17" s="369"/>
    </row>
    <row r="18" spans="1:27" s="278" customFormat="1" ht="13.5" customHeight="1" x14ac:dyDescent="0.15">
      <c r="A18" s="284" t="s">
        <v>208</v>
      </c>
      <c r="H18" s="302"/>
      <c r="I18" s="302"/>
      <c r="K18" s="303"/>
      <c r="L18" s="303"/>
      <c r="O18" s="284"/>
      <c r="S18" s="302" t="s">
        <v>205</v>
      </c>
      <c r="T18" s="284" t="s">
        <v>208</v>
      </c>
      <c r="AA18" s="302" t="s">
        <v>205</v>
      </c>
    </row>
    <row r="19" spans="1:27" ht="14.45" customHeight="1" x14ac:dyDescent="0.3"/>
    <row r="20" spans="1:27" ht="19.5" customHeight="1" x14ac:dyDescent="0.3"/>
    <row r="21" spans="1:27" ht="14.45" customHeight="1" x14ac:dyDescent="0.3"/>
    <row r="22" spans="1:27" ht="14.45" customHeight="1" x14ac:dyDescent="0.3"/>
    <row r="23" spans="1:27" ht="14.45" customHeight="1" x14ac:dyDescent="0.3"/>
    <row r="24" spans="1:27" ht="14.45" customHeight="1" x14ac:dyDescent="0.3"/>
    <row r="25" spans="1:27" ht="19.5" customHeight="1" x14ac:dyDescent="0.3"/>
    <row r="26" spans="1:27" ht="14.45" customHeight="1" x14ac:dyDescent="0.3"/>
    <row r="27" spans="1:27" ht="14.45" customHeight="1" x14ac:dyDescent="0.3"/>
    <row r="28" spans="1:27" ht="14.45" customHeight="1" x14ac:dyDescent="0.3"/>
    <row r="29" spans="1:27" ht="14.45" customHeight="1" x14ac:dyDescent="0.3"/>
    <row r="30" spans="1:27" ht="19.5" customHeight="1" x14ac:dyDescent="0.3"/>
    <row r="31" spans="1:27" ht="14.45" customHeight="1" x14ac:dyDescent="0.3"/>
    <row r="32" spans="1:27" ht="14.45" customHeight="1" x14ac:dyDescent="0.3"/>
    <row r="33" spans="10:15" ht="14.45" customHeight="1" x14ac:dyDescent="0.3"/>
    <row r="34" spans="10:15" ht="14.45" customHeight="1" x14ac:dyDescent="0.3"/>
    <row r="35" spans="10:15" ht="14.45" customHeight="1" x14ac:dyDescent="0.3"/>
    <row r="36" spans="10:15" ht="5.25" customHeight="1" x14ac:dyDescent="0.3"/>
    <row r="37" spans="10:15" ht="15.75" customHeight="1" x14ac:dyDescent="0.3"/>
    <row r="38" spans="10:15" ht="15.75" customHeight="1" x14ac:dyDescent="0.3"/>
    <row r="39" spans="10:15" ht="17.25" x14ac:dyDescent="0.3">
      <c r="J39" s="270"/>
    </row>
    <row r="43" spans="10:15" ht="17.25" x14ac:dyDescent="0.3">
      <c r="O43" s="76"/>
    </row>
    <row r="44" spans="10:15" ht="17.25" x14ac:dyDescent="0.3">
      <c r="O44" s="76"/>
    </row>
    <row r="45" spans="10:15" ht="17.25" x14ac:dyDescent="0.3">
      <c r="O45" s="76"/>
    </row>
    <row r="46" spans="10:15" ht="17.25" x14ac:dyDescent="0.3">
      <c r="O46" s="76"/>
    </row>
    <row r="47" spans="10:15" ht="17.25" x14ac:dyDescent="0.3">
      <c r="O47" s="76"/>
    </row>
    <row r="48" spans="10:15" ht="17.25" x14ac:dyDescent="0.3">
      <c r="O48" s="76"/>
    </row>
    <row r="49" spans="15:15" ht="17.25" x14ac:dyDescent="0.3">
      <c r="O49" s="76"/>
    </row>
    <row r="50" spans="15:15" ht="17.25" x14ac:dyDescent="0.3">
      <c r="O50" s="76"/>
    </row>
    <row r="51" spans="15:15" ht="17.25" x14ac:dyDescent="0.3">
      <c r="O51" s="76"/>
    </row>
    <row r="52" spans="15:15" ht="17.25" x14ac:dyDescent="0.3">
      <c r="O52" s="76"/>
    </row>
    <row r="53" spans="15:15" ht="17.25" x14ac:dyDescent="0.3">
      <c r="O53" s="76"/>
    </row>
  </sheetData>
  <sheetProtection formatCells="0" formatColumns="0" formatRows="0" insertColumns="0" insertRows="0" insertHyperlinks="0" deleteColumns="0" deleteRows="0" sort="0" autoFilter="0" pivotTables="0"/>
  <mergeCells count="15">
    <mergeCell ref="I4:J4"/>
    <mergeCell ref="S3:S6"/>
    <mergeCell ref="E4:F4"/>
    <mergeCell ref="Q3:R3"/>
    <mergeCell ref="C3:J3"/>
    <mergeCell ref="T1:Z1"/>
    <mergeCell ref="AA3:AA6"/>
    <mergeCell ref="T3:T6"/>
    <mergeCell ref="U3:V3"/>
    <mergeCell ref="A17:S17"/>
    <mergeCell ref="A1:J1"/>
    <mergeCell ref="K1:S1"/>
    <mergeCell ref="A3:A6"/>
    <mergeCell ref="G4:H4"/>
    <mergeCell ref="K3:P3"/>
  </mergeCells>
  <phoneticPr fontId="36" type="noConversion"/>
  <printOptions horizontalCentered="1"/>
  <pageMargins left="1.2204724409448819" right="1.2204724409448819" top="1.0236220472440944" bottom="2.3622047244094491" header="0" footer="0"/>
  <pageSetup paperSize="9" scale="85" orientation="portrait" r:id="rId1"/>
  <headerFooter alignWithMargins="0"/>
  <colBreaks count="2" manualBreakCount="2">
    <brk id="10" max="1048575" man="1"/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 지정된 범위</vt:lpstr>
      </vt:variant>
      <vt:variant>
        <vt:i4>13</vt:i4>
      </vt:variant>
    </vt:vector>
  </HeadingPairs>
  <TitlesOfParts>
    <vt:vector size="40" baseType="lpstr">
      <vt:lpstr>1.공무원총괄(총무과)</vt:lpstr>
      <vt:lpstr>2.시 본청공무원(총무과)</vt:lpstr>
      <vt:lpstr>3.직속기관,사업소,의회공무원(총무과)</vt:lpstr>
      <vt:lpstr>4.읍면동공무원(총무과)</vt:lpstr>
      <vt:lpstr>5.소방공무원</vt:lpstr>
      <vt:lpstr>6.국회의원 및 시군구의원</vt:lpstr>
      <vt:lpstr>7.경찰공무원</vt:lpstr>
      <vt:lpstr>8.퇴직사유별 공무원(총무과)</vt:lpstr>
      <vt:lpstr>9.관내관공서및주요기관</vt:lpstr>
      <vt:lpstr>10.민원서류처리</vt:lpstr>
      <vt:lpstr>11.범죄발생및검거(양주경찰서)</vt:lpstr>
      <vt:lpstr>9.연령별피의자</vt:lpstr>
      <vt:lpstr>10.학력별피의자</vt:lpstr>
      <vt:lpstr>11.소년범죄</vt:lpstr>
      <vt:lpstr>11.화재발생</vt:lpstr>
      <vt:lpstr>12.발화요인별화재발생</vt:lpstr>
      <vt:lpstr>13.장소별화재발생</vt:lpstr>
      <vt:lpstr>14.산불발생현황(2022~)</vt:lpstr>
      <vt:lpstr>15.소방장비</vt:lpstr>
      <vt:lpstr>16.119구급활동실적</vt:lpstr>
      <vt:lpstr>19.재난사고발생및피해현황</vt:lpstr>
      <vt:lpstr>17.119구조활동실적</vt:lpstr>
      <vt:lpstr>18.자연재해 발생 및 피해현황</vt:lpstr>
      <vt:lpstr>19.소방대상물현황</vt:lpstr>
      <vt:lpstr>20.위험물제조소설치현황</vt:lpstr>
      <vt:lpstr>21.교통사고건수(자동차)</vt:lpstr>
      <vt:lpstr>22.자동차단속 및 처리</vt:lpstr>
      <vt:lpstr>'1.공무원총괄(총무과)'!Print_Area</vt:lpstr>
      <vt:lpstr>'10.민원서류처리'!Print_Area</vt:lpstr>
      <vt:lpstr>'13.장소별화재발생'!Print_Area</vt:lpstr>
      <vt:lpstr>'14.산불발생현황(2022~)'!Print_Area</vt:lpstr>
      <vt:lpstr>'15.소방장비'!Print_Area</vt:lpstr>
      <vt:lpstr>'18.자연재해 발생 및 피해현황'!Print_Area</vt:lpstr>
      <vt:lpstr>'19.재난사고발생및피해현황'!Print_Area</vt:lpstr>
      <vt:lpstr>'2.시 본청공무원(총무과)'!Print_Area</vt:lpstr>
      <vt:lpstr>'20.위험물제조소설치현황'!Print_Area</vt:lpstr>
      <vt:lpstr>'5.소방공무원'!Print_Area</vt:lpstr>
      <vt:lpstr>'6.국회의원 및 시군구의원'!Print_Area</vt:lpstr>
      <vt:lpstr>'7.경찰공무원'!Print_Area</vt:lpstr>
      <vt:lpstr>'9.관내관공서및주요기관'!Print_Area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í†µê³„ì „ì‚°ë‹´ë‹¹ê´€ì‹¤</dc:creator>
  <cp:lastModifiedBy>master</cp:lastModifiedBy>
  <dcterms:created xsi:type="dcterms:W3CDTF">2004-06-29T07:00:45Z</dcterms:created>
  <dcterms:modified xsi:type="dcterms:W3CDTF">2026-07-20T09:55:21Z</dcterms:modified>
</cp:coreProperties>
</file>