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ThisWorkbook"/>
  <mc:AlternateContent xmlns:mc="http://schemas.openxmlformats.org/markup-compatibility/2006">
    <mc:Choice Requires="x15">
      <x15ac:absPath xmlns:x15ac="http://schemas.microsoft.com/office/spreadsheetml/2010/11/ac" url="D:\1. 홈페이지\2. 콘텐츠 수정\91. 공공데이터 통계 xlls 교체\3. 인구\"/>
    </mc:Choice>
  </mc:AlternateContent>
  <xr:revisionPtr revIDLastSave="0" documentId="8_{9C3E9607-234E-421F-B6A6-345092C2712E}" xr6:coauthVersionLast="47" xr6:coauthVersionMax="47" xr10:uidLastSave="{00000000-0000-0000-0000-000000000000}"/>
  <bookViews>
    <workbookView xWindow="-120" yWindow="-120" windowWidth="29040" windowHeight="15720" tabRatio="922"/>
  </bookViews>
  <sheets>
    <sheet name="1.인구추이" sheetId="19" r:id="rId1"/>
    <sheet name="2.세대및인구(주민등록)" sheetId="2" r:id="rId2"/>
    <sheet name="3.읍면동별세대및인구(주민등록)" sheetId="31" r:id="rId3"/>
    <sheet name="4.연령(5세계급)및성별인구 " sheetId="8" r:id="rId4"/>
    <sheet name="5.인구동태" sheetId="22" r:id="rId5"/>
    <sheet name="5.혼인상태별 인구(15세이상인구)" sheetId="9" state="hidden" r:id="rId6"/>
    <sheet name="6.교육정도별인구(6세이상인구)" sheetId="20" state="hidden" r:id="rId7"/>
    <sheet name="7.주택점유형태별가구(일반가구)" sheetId="11" state="hidden" r:id="rId8"/>
    <sheet name="8.사용방수별가구(일반가구)" sheetId="21" state="hidden" r:id="rId9"/>
    <sheet name="6. 인구이동" sheetId="6" r:id="rId10"/>
    <sheet name="7.주민등록전입지별인구이동(민원여권과)" sheetId="23" r:id="rId11"/>
    <sheet name="8.주민등록전출지별인구이동(민원여권과)" sheetId="24" r:id="rId12"/>
    <sheet name="9.외국인 국적별 현황(민원여권과)" sheetId="25" r:id="rId13"/>
    <sheet name="10.외국인과의 혼인" sheetId="26" r:id="rId14"/>
    <sheet name="11.사망원인별 사망" sheetId="27" r:id="rId15"/>
    <sheet name="12.여성가구주 현황" sheetId="29" r:id="rId16"/>
    <sheet name="13.다문화 가구 및 가구원" sheetId="28" r:id="rId17"/>
    <sheet name="14.가구원수별 가구" sheetId="30" r:id="rId18"/>
  </sheets>
  <definedNames>
    <definedName name="_xlnm.Print_Area" localSheetId="0">'1.인구추이'!$A$1:$P$20</definedName>
    <definedName name="_xlnm.Print_Area" localSheetId="13">'10.외국인과의 혼인'!$A$1:$F$15</definedName>
    <definedName name="_xlnm.Print_Area" localSheetId="15">'12.여성가구주 현황'!$A$1:$M$18</definedName>
    <definedName name="_xlnm.Print_Area" localSheetId="16">'13.다문화 가구 및 가구원'!$A$1:$H$20</definedName>
    <definedName name="_xlnm.Print_Area" localSheetId="1">'2.세대및인구(주민등록)'!$A$1:$Q$20</definedName>
    <definedName name="_xlnm.Print_Area" localSheetId="2">'3.읍면동별세대및인구(주민등록)'!$A$1:$Q$31</definedName>
    <definedName name="_xlnm.Print_Area" localSheetId="3">'4.연령(5세계급)및성별인구 '!$A$1:$AM$26</definedName>
    <definedName name="_xlnm.Print_Area" localSheetId="4">'5.인구동태'!$A$1:$J$28</definedName>
    <definedName name="_xlnm.Print_Area" localSheetId="12">'9.외국인 국적별 현황(민원여권과)'!$A$1:$AC$29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8" i="8" l="1"/>
  <c r="B11" i="22"/>
  <c r="T8" i="8"/>
  <c r="T9" i="8"/>
  <c r="T10" i="8"/>
  <c r="T11" i="8"/>
  <c r="T12" i="8"/>
  <c r="T13" i="8"/>
  <c r="T14" i="8"/>
  <c r="T15" i="8"/>
  <c r="T16" i="8"/>
  <c r="T17" i="8"/>
  <c r="T18" i="8"/>
  <c r="T19" i="8"/>
  <c r="T20" i="8"/>
  <c r="T21" i="8"/>
  <c r="T22" i="8"/>
  <c r="T23" i="8"/>
  <c r="T24" i="8"/>
  <c r="V7" i="8"/>
  <c r="U7" i="8"/>
  <c r="AE9" i="8"/>
  <c r="AE10" i="8"/>
  <c r="AE11" i="8"/>
  <c r="AE12" i="8"/>
  <c r="AE13" i="8"/>
  <c r="AE14" i="8"/>
  <c r="AE15" i="8"/>
  <c r="AE16" i="8"/>
  <c r="AE17" i="8"/>
  <c r="AE18" i="8"/>
  <c r="AE19" i="8"/>
  <c r="AE20" i="8"/>
  <c r="AE21" i="8"/>
  <c r="AE22" i="8"/>
  <c r="AE23" i="8"/>
  <c r="AE24" i="8"/>
  <c r="AE8" i="8"/>
  <c r="AD9" i="8"/>
  <c r="AD10" i="8"/>
  <c r="AD11" i="8"/>
  <c r="AD12" i="8"/>
  <c r="AD13" i="8"/>
  <c r="AD14" i="8"/>
  <c r="AD15" i="8"/>
  <c r="AD16" i="8"/>
  <c r="AD17" i="8"/>
  <c r="AD18" i="8"/>
  <c r="AD19" i="8"/>
  <c r="AD20" i="8"/>
  <c r="AD21" i="8"/>
  <c r="AD22" i="8"/>
  <c r="AD23" i="8"/>
  <c r="AD24" i="8"/>
  <c r="T7" i="8"/>
  <c r="AD7" i="8"/>
  <c r="AE7" i="8"/>
  <c r="I14" i="2"/>
  <c r="F14" i="2"/>
  <c r="L14" i="2"/>
  <c r="E14" i="2"/>
  <c r="D14" i="2"/>
  <c r="C14" i="2"/>
  <c r="O14" i="2"/>
  <c r="Y9" i="8"/>
  <c r="Y10" i="8"/>
  <c r="Y11" i="8"/>
  <c r="Y12" i="8"/>
  <c r="Y13" i="8"/>
  <c r="Y14" i="8"/>
  <c r="Y15" i="8"/>
  <c r="Y16" i="8"/>
  <c r="Y17" i="8"/>
  <c r="Y18" i="8"/>
  <c r="Y19" i="8"/>
  <c r="Y20" i="8"/>
  <c r="Y21" i="8"/>
  <c r="Y22" i="8"/>
  <c r="Y23" i="8"/>
  <c r="Y24" i="8"/>
  <c r="Y8" i="8"/>
  <c r="X9" i="8"/>
  <c r="X10" i="8"/>
  <c r="X11" i="8"/>
  <c r="X12" i="8"/>
  <c r="X13" i="8"/>
  <c r="X14" i="8"/>
  <c r="X15" i="8"/>
  <c r="X16" i="8"/>
  <c r="X17" i="8"/>
  <c r="X18" i="8"/>
  <c r="X19" i="8"/>
  <c r="X20" i="8"/>
  <c r="X21" i="8"/>
  <c r="X22" i="8"/>
  <c r="X23" i="8"/>
  <c r="X24" i="8"/>
  <c r="X8" i="8"/>
  <c r="Y7" i="8"/>
  <c r="X7" i="8"/>
  <c r="C13" i="28"/>
  <c r="C13" i="29"/>
  <c r="L13" i="29"/>
  <c r="L10" i="29"/>
  <c r="S7" i="8"/>
  <c r="R7" i="8"/>
  <c r="R9" i="8"/>
  <c r="S9" i="8"/>
  <c r="R10" i="8"/>
  <c r="S10" i="8"/>
  <c r="R11" i="8"/>
  <c r="S11" i="8"/>
  <c r="R12" i="8"/>
  <c r="S12" i="8"/>
  <c r="R13" i="8"/>
  <c r="S13" i="8"/>
  <c r="R14" i="8"/>
  <c r="S14" i="8"/>
  <c r="R15" i="8"/>
  <c r="S15" i="8"/>
  <c r="R16" i="8"/>
  <c r="S16" i="8"/>
  <c r="R17" i="8"/>
  <c r="S17" i="8"/>
  <c r="R18" i="8"/>
  <c r="S18" i="8"/>
  <c r="R19" i="8"/>
  <c r="S19" i="8"/>
  <c r="R20" i="8"/>
  <c r="S20" i="8"/>
  <c r="R21" i="8"/>
  <c r="S21" i="8"/>
  <c r="R22" i="8"/>
  <c r="S22" i="8"/>
  <c r="R23" i="8"/>
  <c r="S23" i="8"/>
  <c r="R24" i="8"/>
  <c r="S24" i="8"/>
  <c r="S8" i="8"/>
  <c r="R8" i="8"/>
  <c r="T32" i="8"/>
  <c r="Q7" i="8"/>
  <c r="Q8" i="8"/>
  <c r="Q23" i="8"/>
  <c r="Q22" i="8"/>
  <c r="Q19" i="8"/>
  <c r="Q13" i="8"/>
  <c r="Q10" i="8"/>
  <c r="Q11" i="8"/>
  <c r="Q17" i="8"/>
  <c r="Q20" i="8"/>
  <c r="Q18" i="8"/>
  <c r="Q12" i="8"/>
  <c r="Q16" i="8"/>
  <c r="Q14" i="8"/>
  <c r="Q9" i="8"/>
  <c r="Q15" i="8"/>
  <c r="Q21" i="8"/>
  <c r="Q24" i="8"/>
  <c r="L8" i="29"/>
  <c r="L12" i="29"/>
  <c r="I13" i="31"/>
  <c r="F13" i="31"/>
  <c r="L13" i="31"/>
  <c r="E13" i="31"/>
  <c r="D13" i="31"/>
  <c r="I13" i="2"/>
  <c r="F13" i="2"/>
  <c r="L13" i="2"/>
  <c r="E13" i="2"/>
  <c r="D13" i="2"/>
  <c r="I13" i="19"/>
  <c r="F13" i="19"/>
  <c r="E13" i="19"/>
  <c r="D13" i="19"/>
  <c r="C13" i="19"/>
  <c r="C13" i="31"/>
  <c r="C13" i="2"/>
  <c r="L11" i="29"/>
  <c r="M7" i="8"/>
  <c r="L7" i="8"/>
  <c r="M9" i="8"/>
  <c r="M10" i="8"/>
  <c r="M11" i="8"/>
  <c r="M12" i="8"/>
  <c r="M13" i="8"/>
  <c r="M14" i="8"/>
  <c r="M15" i="8"/>
  <c r="M16" i="8"/>
  <c r="M17" i="8"/>
  <c r="M18" i="8"/>
  <c r="M19" i="8"/>
  <c r="M20" i="8"/>
  <c r="M21" i="8"/>
  <c r="M22" i="8"/>
  <c r="M23" i="8"/>
  <c r="M24" i="8"/>
  <c r="M8" i="8"/>
  <c r="L9" i="8"/>
  <c r="L10" i="8"/>
  <c r="L11" i="8"/>
  <c r="L12" i="8"/>
  <c r="L13" i="8"/>
  <c r="L14" i="8"/>
  <c r="L15" i="8"/>
  <c r="L16" i="8"/>
  <c r="L17" i="8"/>
  <c r="L18" i="8"/>
  <c r="L19" i="8"/>
  <c r="L20" i="8"/>
  <c r="L21" i="8"/>
  <c r="L22" i="8"/>
  <c r="L23" i="8"/>
  <c r="L24" i="8"/>
  <c r="L8" i="8"/>
  <c r="N32" i="8"/>
  <c r="K24" i="8"/>
  <c r="K21" i="8"/>
  <c r="K18" i="8"/>
  <c r="K15" i="8"/>
  <c r="K12" i="8"/>
  <c r="K11" i="8"/>
  <c r="K9" i="8"/>
  <c r="K8" i="8"/>
  <c r="K14" i="8"/>
  <c r="K17" i="8"/>
  <c r="K20" i="8"/>
  <c r="K23" i="8"/>
  <c r="K7" i="8"/>
  <c r="K10" i="8"/>
  <c r="K13" i="8"/>
  <c r="K16" i="8"/>
  <c r="K19" i="8"/>
  <c r="K22" i="8"/>
  <c r="I11" i="31"/>
  <c r="F11" i="31"/>
  <c r="L11" i="31"/>
  <c r="E11" i="31"/>
  <c r="D11" i="31"/>
  <c r="I9" i="31"/>
  <c r="F9" i="31"/>
  <c r="C9" i="31"/>
  <c r="I8" i="31"/>
  <c r="F8" i="31"/>
  <c r="C8" i="31"/>
  <c r="I7" i="31"/>
  <c r="F7" i="31"/>
  <c r="C7" i="31"/>
  <c r="E11" i="22"/>
  <c r="C11" i="31"/>
  <c r="O11" i="31"/>
  <c r="BI11" i="27"/>
  <c r="BF11" i="27"/>
  <c r="BC11" i="27"/>
  <c r="AZ11" i="27"/>
  <c r="AW11" i="27"/>
  <c r="AT11" i="27"/>
  <c r="AQ11" i="27"/>
  <c r="AN11" i="27"/>
  <c r="AK11" i="27"/>
  <c r="AH11" i="27"/>
  <c r="AC11" i="27"/>
  <c r="Z11" i="27"/>
  <c r="W11" i="27"/>
  <c r="T11" i="27"/>
  <c r="Q11" i="27"/>
  <c r="N11" i="27"/>
  <c r="K11" i="27"/>
  <c r="H11" i="27"/>
  <c r="E11" i="27"/>
  <c r="D11" i="27"/>
  <c r="C11" i="27"/>
  <c r="B11" i="27"/>
  <c r="L9" i="29"/>
  <c r="B10" i="22"/>
  <c r="E10" i="22"/>
  <c r="F8" i="8"/>
  <c r="G8" i="8"/>
  <c r="F9" i="8"/>
  <c r="G9" i="8"/>
  <c r="F10" i="8"/>
  <c r="G10" i="8"/>
  <c r="F11" i="8"/>
  <c r="G11" i="8"/>
  <c r="F12" i="8"/>
  <c r="G12" i="8"/>
  <c r="F13" i="8"/>
  <c r="G13" i="8"/>
  <c r="F14" i="8"/>
  <c r="G14" i="8"/>
  <c r="F15" i="8"/>
  <c r="G15" i="8"/>
  <c r="F16" i="8"/>
  <c r="G16" i="8"/>
  <c r="F17" i="8"/>
  <c r="G17" i="8"/>
  <c r="F18" i="8"/>
  <c r="G18" i="8"/>
  <c r="F19" i="8"/>
  <c r="G19" i="8"/>
  <c r="F20" i="8"/>
  <c r="G20" i="8"/>
  <c r="F21" i="8"/>
  <c r="G21" i="8"/>
  <c r="F22" i="8"/>
  <c r="G22" i="8"/>
  <c r="F23" i="8"/>
  <c r="G23" i="8"/>
  <c r="F24" i="8"/>
  <c r="G24" i="8"/>
  <c r="G7" i="8"/>
  <c r="F7" i="8"/>
  <c r="E11" i="8"/>
  <c r="E18" i="8"/>
  <c r="E16" i="8"/>
  <c r="E17" i="8"/>
  <c r="E8" i="8"/>
  <c r="E7" i="8"/>
  <c r="E13" i="8"/>
  <c r="E22" i="8"/>
  <c r="E23" i="8"/>
  <c r="E12" i="8"/>
  <c r="E9" i="8"/>
  <c r="E21" i="8"/>
  <c r="E19" i="8"/>
  <c r="E24" i="8"/>
  <c r="E14" i="8"/>
  <c r="E20" i="8"/>
  <c r="E15" i="8"/>
  <c r="E10" i="8"/>
  <c r="I11" i="2"/>
  <c r="F11" i="2"/>
  <c r="L11" i="2"/>
  <c r="E11" i="2"/>
  <c r="D11" i="2"/>
  <c r="I11" i="19"/>
  <c r="F11" i="19"/>
  <c r="L11" i="19"/>
  <c r="E11" i="19"/>
  <c r="D11" i="19"/>
  <c r="C11" i="19"/>
  <c r="N11" i="19"/>
  <c r="C11" i="2"/>
  <c r="O11" i="2"/>
  <c r="B6" i="22"/>
  <c r="B8" i="22"/>
  <c r="B9" i="21"/>
  <c r="B6" i="21"/>
  <c r="B8" i="9"/>
  <c r="E6" i="22"/>
  <c r="E8" i="22"/>
  <c r="C20" i="20"/>
  <c r="I9" i="19"/>
  <c r="I8" i="19"/>
  <c r="I7" i="19"/>
  <c r="I7" i="2"/>
  <c r="I8" i="2"/>
  <c r="I9" i="2"/>
  <c r="F7" i="2"/>
  <c r="F8" i="2"/>
  <c r="F9" i="2"/>
  <c r="C7" i="2"/>
  <c r="C8" i="2"/>
  <c r="C9" i="2"/>
  <c r="F7" i="19"/>
  <c r="F8" i="19"/>
  <c r="F9" i="19"/>
  <c r="C7" i="19"/>
  <c r="C8" i="19"/>
  <c r="C9" i="19"/>
  <c r="C45" i="20"/>
  <c r="C46" i="20"/>
  <c r="C47" i="20"/>
  <c r="C48" i="20"/>
  <c r="C49" i="20"/>
  <c r="C50" i="20"/>
  <c r="C51" i="20"/>
  <c r="C52" i="20"/>
  <c r="C53" i="20"/>
  <c r="C54" i="20"/>
  <c r="C55" i="20"/>
  <c r="C56" i="20"/>
  <c r="C58" i="20"/>
  <c r="H32" i="8"/>
  <c r="C9" i="21"/>
  <c r="D9" i="21"/>
  <c r="E9" i="21"/>
  <c r="F9" i="21"/>
  <c r="G9" i="21"/>
  <c r="H9" i="21"/>
  <c r="D6" i="20"/>
  <c r="E6" i="20"/>
  <c r="F6" i="20"/>
  <c r="G6" i="20"/>
  <c r="H6" i="20"/>
  <c r="I6" i="20"/>
  <c r="K6" i="20"/>
  <c r="L6" i="20"/>
  <c r="M6" i="20"/>
  <c r="N6" i="20"/>
  <c r="O6" i="20"/>
  <c r="P6" i="20"/>
  <c r="C7" i="20"/>
  <c r="C8" i="20"/>
  <c r="C9" i="20"/>
  <c r="J9" i="20"/>
  <c r="C10" i="20"/>
  <c r="J10" i="20"/>
  <c r="C11" i="20"/>
  <c r="J11" i="20"/>
  <c r="C12" i="20"/>
  <c r="J12" i="20"/>
  <c r="C13" i="20"/>
  <c r="J13" i="20"/>
  <c r="C14" i="20"/>
  <c r="J14" i="20"/>
  <c r="C15" i="20"/>
  <c r="J15" i="20"/>
  <c r="C16" i="20"/>
  <c r="J16" i="20"/>
  <c r="C17" i="20"/>
  <c r="J17" i="20"/>
  <c r="C18" i="20"/>
  <c r="J18" i="20"/>
  <c r="C19" i="20"/>
  <c r="J19" i="20"/>
  <c r="J20" i="20"/>
  <c r="J21" i="20"/>
  <c r="J22" i="20"/>
  <c r="J23" i="20"/>
  <c r="T24" i="20"/>
  <c r="T6" i="20"/>
  <c r="U24" i="20"/>
  <c r="U6" i="20"/>
  <c r="V24" i="20"/>
  <c r="V6" i="20"/>
  <c r="W24" i="20"/>
  <c r="W6" i="20"/>
  <c r="X24" i="20"/>
  <c r="X6" i="20"/>
  <c r="Y24" i="20"/>
  <c r="Y6" i="20"/>
  <c r="AA24" i="20"/>
  <c r="AB24" i="20"/>
  <c r="AC24" i="20"/>
  <c r="AD24" i="20"/>
  <c r="D25" i="20"/>
  <c r="E25" i="20"/>
  <c r="F25" i="20"/>
  <c r="G25" i="20"/>
  <c r="H25" i="20"/>
  <c r="I25" i="20"/>
  <c r="K25" i="20"/>
  <c r="L25" i="20"/>
  <c r="M25" i="20"/>
  <c r="N25" i="20"/>
  <c r="O25" i="20"/>
  <c r="P25" i="20"/>
  <c r="T25" i="20"/>
  <c r="U25" i="20"/>
  <c r="V25" i="20"/>
  <c r="W25" i="20"/>
  <c r="X25" i="20"/>
  <c r="Y25" i="20"/>
  <c r="AA25" i="20"/>
  <c r="AB25" i="20"/>
  <c r="AC25" i="20"/>
  <c r="AD25" i="20"/>
  <c r="C26" i="20"/>
  <c r="S26" i="20"/>
  <c r="Z26" i="20"/>
  <c r="C27" i="20"/>
  <c r="S27" i="20"/>
  <c r="Z27" i="20"/>
  <c r="C28" i="20"/>
  <c r="J28" i="20"/>
  <c r="S28" i="20"/>
  <c r="Z28" i="20"/>
  <c r="C29" i="20"/>
  <c r="J29" i="20"/>
  <c r="S29" i="20"/>
  <c r="Z29" i="20"/>
  <c r="C30" i="20"/>
  <c r="J30" i="20"/>
  <c r="S30" i="20"/>
  <c r="Z30" i="20"/>
  <c r="C31" i="20"/>
  <c r="J31" i="20"/>
  <c r="S31" i="20"/>
  <c r="Z31" i="20"/>
  <c r="C32" i="20"/>
  <c r="J32" i="20"/>
  <c r="S32" i="20"/>
  <c r="Z32" i="20"/>
  <c r="C33" i="20"/>
  <c r="J33" i="20"/>
  <c r="S33" i="20"/>
  <c r="Z33" i="20"/>
  <c r="C34" i="20"/>
  <c r="J34" i="20"/>
  <c r="S34" i="20"/>
  <c r="Z34" i="20"/>
  <c r="C35" i="20"/>
  <c r="J35" i="20"/>
  <c r="S35" i="20"/>
  <c r="Z35" i="20"/>
  <c r="C36" i="20"/>
  <c r="J36" i="20"/>
  <c r="S36" i="20"/>
  <c r="Z36" i="20"/>
  <c r="C37" i="20"/>
  <c r="J37" i="20"/>
  <c r="S37" i="20"/>
  <c r="Z37" i="20"/>
  <c r="C38" i="20"/>
  <c r="J38" i="20"/>
  <c r="S38" i="20"/>
  <c r="Z38" i="20"/>
  <c r="J39" i="20"/>
  <c r="S39" i="20"/>
  <c r="Z39" i="20"/>
  <c r="J40" i="20"/>
  <c r="S40" i="20"/>
  <c r="Z40" i="20"/>
  <c r="J41" i="20"/>
  <c r="S41" i="20"/>
  <c r="Z41" i="20"/>
  <c r="J42" i="20"/>
  <c r="S42" i="20"/>
  <c r="Z42" i="20"/>
  <c r="S43" i="20"/>
  <c r="Z43" i="20"/>
  <c r="D44" i="20"/>
  <c r="E44" i="20"/>
  <c r="F44" i="20"/>
  <c r="G44" i="20"/>
  <c r="H44" i="20"/>
  <c r="I44" i="20"/>
  <c r="K44" i="20"/>
  <c r="L44" i="20"/>
  <c r="M44" i="20"/>
  <c r="N44" i="20"/>
  <c r="O44" i="20"/>
  <c r="P44" i="20"/>
  <c r="T44" i="20"/>
  <c r="U44" i="20"/>
  <c r="V44" i="20"/>
  <c r="W44" i="20"/>
  <c r="X44" i="20"/>
  <c r="Y44" i="20"/>
  <c r="AA44" i="20"/>
  <c r="AB44" i="20"/>
  <c r="AC44" i="20"/>
  <c r="AD44" i="20"/>
  <c r="AE44" i="20"/>
  <c r="AE6" i="20"/>
  <c r="S45" i="20"/>
  <c r="Z45" i="20"/>
  <c r="S46" i="20"/>
  <c r="Z46" i="20"/>
  <c r="J47" i="20"/>
  <c r="S47" i="20"/>
  <c r="Z47" i="20"/>
  <c r="J48" i="20"/>
  <c r="S48" i="20"/>
  <c r="Z48" i="20"/>
  <c r="J49" i="20"/>
  <c r="S49" i="20"/>
  <c r="Z49" i="20"/>
  <c r="J50" i="20"/>
  <c r="S50" i="20"/>
  <c r="Z50" i="20"/>
  <c r="J51" i="20"/>
  <c r="S51" i="20"/>
  <c r="Z51" i="20"/>
  <c r="J52" i="20"/>
  <c r="S52" i="20"/>
  <c r="Z52" i="20"/>
  <c r="J53" i="20"/>
  <c r="S53" i="20"/>
  <c r="Z53" i="20"/>
  <c r="J54" i="20"/>
  <c r="S54" i="20"/>
  <c r="Z54" i="20"/>
  <c r="J55" i="20"/>
  <c r="S55" i="20"/>
  <c r="Z55" i="20"/>
  <c r="J56" i="20"/>
  <c r="S56" i="20"/>
  <c r="Z56" i="20"/>
  <c r="J57" i="20"/>
  <c r="S57" i="20"/>
  <c r="Z57" i="20"/>
  <c r="J58" i="20"/>
  <c r="S58" i="20"/>
  <c r="Z58" i="20"/>
  <c r="J59" i="20"/>
  <c r="S59" i="20"/>
  <c r="Z59" i="20"/>
  <c r="J60" i="20"/>
  <c r="S60" i="20"/>
  <c r="Z60" i="20"/>
  <c r="J61" i="20"/>
  <c r="S61" i="20"/>
  <c r="Z61" i="20"/>
  <c r="S62" i="20"/>
  <c r="Z62" i="20"/>
  <c r="B61" i="20"/>
  <c r="B57" i="20"/>
  <c r="B53" i="20"/>
  <c r="B49" i="20"/>
  <c r="B45" i="20"/>
  <c r="B52" i="20"/>
  <c r="B59" i="20"/>
  <c r="B55" i="20"/>
  <c r="B48" i="20"/>
  <c r="B47" i="20"/>
  <c r="Z23" i="20"/>
  <c r="B23" i="20"/>
  <c r="B42" i="20"/>
  <c r="Z22" i="20"/>
  <c r="Z21" i="20"/>
  <c r="Z20" i="20"/>
  <c r="Z19" i="20"/>
  <c r="B38" i="20"/>
  <c r="Z18" i="20"/>
  <c r="Z17" i="20"/>
  <c r="Z16" i="20"/>
  <c r="Z15" i="20"/>
  <c r="B34" i="20"/>
  <c r="Z14" i="20"/>
  <c r="Z13" i="20"/>
  <c r="Z12" i="20"/>
  <c r="Z11" i="20"/>
  <c r="B30" i="20"/>
  <c r="Z10" i="20"/>
  <c r="Z9" i="20"/>
  <c r="B28" i="20"/>
  <c r="Z8" i="20"/>
  <c r="Z7" i="20"/>
  <c r="B58" i="20"/>
  <c r="J25" i="20"/>
  <c r="AD6" i="20"/>
  <c r="J6" i="20"/>
  <c r="B60" i="20"/>
  <c r="B51" i="20"/>
  <c r="B50" i="20"/>
  <c r="B46" i="20"/>
  <c r="J44" i="20"/>
  <c r="Z44" i="20"/>
  <c r="S44" i="20"/>
  <c r="C44" i="20"/>
  <c r="S24" i="20"/>
  <c r="B41" i="20"/>
  <c r="S21" i="20"/>
  <c r="B21" i="20"/>
  <c r="S20" i="20"/>
  <c r="B39" i="20"/>
  <c r="S19" i="20"/>
  <c r="B37" i="20"/>
  <c r="S17" i="20"/>
  <c r="S16" i="20"/>
  <c r="B35" i="20"/>
  <c r="S15" i="20"/>
  <c r="B33" i="20"/>
  <c r="S13" i="20"/>
  <c r="S12" i="20"/>
  <c r="B12" i="20"/>
  <c r="B31" i="20"/>
  <c r="S11" i="20"/>
  <c r="B29" i="20"/>
  <c r="S9" i="20"/>
  <c r="B9" i="20"/>
  <c r="S8" i="20"/>
  <c r="B27" i="20"/>
  <c r="S7" i="20"/>
  <c r="AC6" i="20"/>
  <c r="AA6" i="20"/>
  <c r="S25" i="20"/>
  <c r="C25" i="20"/>
  <c r="C6" i="20"/>
  <c r="B56" i="20"/>
  <c r="B54" i="20"/>
  <c r="Z24" i="20"/>
  <c r="AB6" i="20"/>
  <c r="B26" i="20"/>
  <c r="B40" i="20"/>
  <c r="B36" i="20"/>
  <c r="B32" i="20"/>
  <c r="S22" i="20"/>
  <c r="B22" i="20"/>
  <c r="S18" i="20"/>
  <c r="B18" i="20"/>
  <c r="S14" i="20"/>
  <c r="S10" i="20"/>
  <c r="Z25" i="20"/>
  <c r="B16" i="20"/>
  <c r="B10" i="20"/>
  <c r="B7" i="20"/>
  <c r="B11" i="20"/>
  <c r="B19" i="20"/>
  <c r="B13" i="20"/>
  <c r="S6" i="20"/>
  <c r="Z6" i="20"/>
  <c r="B15" i="20"/>
  <c r="B17" i="20"/>
  <c r="B20" i="20"/>
  <c r="B44" i="20"/>
  <c r="B8" i="20"/>
  <c r="B14" i="20"/>
  <c r="B25" i="20"/>
  <c r="B6" i="20"/>
</calcChain>
</file>

<file path=xl/sharedStrings.xml><?xml version="1.0" encoding="utf-8"?>
<sst xmlns="http://schemas.openxmlformats.org/spreadsheetml/2006/main" count="1351" uniqueCount="593">
  <si>
    <t>Unit : Person</t>
  </si>
  <si>
    <t>남</t>
  </si>
  <si>
    <t>여</t>
  </si>
  <si>
    <t>Population</t>
  </si>
  <si>
    <t>Male</t>
  </si>
  <si>
    <t>Female</t>
  </si>
  <si>
    <t>Area</t>
  </si>
  <si>
    <t>은현면</t>
  </si>
  <si>
    <t>남  면</t>
  </si>
  <si>
    <t>광적면</t>
  </si>
  <si>
    <t>장흥면</t>
  </si>
  <si>
    <t>Unit : Person, %</t>
  </si>
  <si>
    <t>단위 : 명, 쌍</t>
  </si>
  <si>
    <t>혼   인 (쌍)</t>
  </si>
  <si>
    <t>이   혼 (쌍)</t>
  </si>
  <si>
    <t>Marriage</t>
  </si>
  <si>
    <t>Divorce</t>
  </si>
  <si>
    <t>Total migration</t>
  </si>
  <si>
    <t>순이동</t>
  </si>
  <si>
    <t>Month</t>
  </si>
  <si>
    <t>1월</t>
  </si>
  <si>
    <t>Jan.</t>
  </si>
  <si>
    <t>2월</t>
  </si>
  <si>
    <t>Feb.</t>
  </si>
  <si>
    <t>3월</t>
  </si>
  <si>
    <t>Mar.</t>
  </si>
  <si>
    <t>Apr.</t>
  </si>
  <si>
    <t>5월</t>
  </si>
  <si>
    <t>May</t>
  </si>
  <si>
    <t>6월</t>
  </si>
  <si>
    <t>June</t>
  </si>
  <si>
    <t>7월</t>
  </si>
  <si>
    <t>July</t>
  </si>
  <si>
    <t>8월</t>
  </si>
  <si>
    <t>Aug.</t>
  </si>
  <si>
    <t>9월</t>
  </si>
  <si>
    <t>Sept.</t>
  </si>
  <si>
    <t>10월</t>
  </si>
  <si>
    <t>Oct.</t>
  </si>
  <si>
    <t>11월</t>
  </si>
  <si>
    <t>Nov.</t>
  </si>
  <si>
    <t>12월</t>
  </si>
  <si>
    <t>Dec.</t>
  </si>
  <si>
    <t>총      계</t>
  </si>
  <si>
    <t>일     본</t>
  </si>
  <si>
    <t>미      국</t>
  </si>
  <si>
    <t>필 리 핀</t>
  </si>
  <si>
    <t>베 트 남</t>
  </si>
  <si>
    <t>기     타</t>
  </si>
  <si>
    <t>China</t>
  </si>
  <si>
    <t>Vietnam</t>
  </si>
  <si>
    <t>Others</t>
  </si>
  <si>
    <t>계</t>
  </si>
  <si>
    <t>단위 : 명, %</t>
  </si>
  <si>
    <t>구 성 비</t>
  </si>
  <si>
    <t>계  급  별</t>
  </si>
  <si>
    <t>age group</t>
  </si>
  <si>
    <t xml:space="preserve"> 총  계</t>
  </si>
  <si>
    <t>Total</t>
  </si>
  <si>
    <t>5 ∼ 9</t>
  </si>
  <si>
    <t>10 ∼ 14</t>
  </si>
  <si>
    <t>15 ∼ 19</t>
  </si>
  <si>
    <t>20 ∼ 24</t>
  </si>
  <si>
    <t>25 ∼ 29</t>
  </si>
  <si>
    <t>30 ∼ 34</t>
  </si>
  <si>
    <t>35 ∼ 39</t>
  </si>
  <si>
    <t>40 ∼ 44</t>
  </si>
  <si>
    <t>45 ∼ 49</t>
  </si>
  <si>
    <t>50 ∼ 54</t>
  </si>
  <si>
    <t>55 ∼ 59</t>
  </si>
  <si>
    <t>60 ∼ 64</t>
  </si>
  <si>
    <t>65 ∼ 69</t>
  </si>
  <si>
    <t>70 ∼ 74</t>
  </si>
  <si>
    <t>75 ∼ 79</t>
  </si>
  <si>
    <t>단위 : 명</t>
    <phoneticPr fontId="4" type="noConversion"/>
  </si>
  <si>
    <t>남</t>
    <phoneticPr fontId="3" type="noConversion"/>
  </si>
  <si>
    <t>여</t>
    <phoneticPr fontId="3" type="noConversion"/>
  </si>
  <si>
    <t xml:space="preserve">Year </t>
    <phoneticPr fontId="4" type="noConversion"/>
  </si>
  <si>
    <t>No. of
households</t>
    <phoneticPr fontId="3" type="noConversion"/>
  </si>
  <si>
    <t>Married</t>
    <phoneticPr fontId="4" type="noConversion"/>
  </si>
  <si>
    <t>Widowed</t>
    <phoneticPr fontId="4" type="noConversion"/>
  </si>
  <si>
    <t>Divorced</t>
    <phoneticPr fontId="4" type="noConversion"/>
  </si>
  <si>
    <t>Never  married</t>
    <phoneticPr fontId="4" type="noConversion"/>
  </si>
  <si>
    <t>Unknown</t>
    <phoneticPr fontId="4" type="noConversion"/>
  </si>
  <si>
    <t>Unit : person</t>
    <phoneticPr fontId="4" type="noConversion"/>
  </si>
  <si>
    <t>Source : National Statistical Office</t>
    <phoneticPr fontId="4" type="noConversion"/>
  </si>
  <si>
    <t>Male</t>
    <phoneticPr fontId="3" type="noConversion"/>
  </si>
  <si>
    <t>Female</t>
    <phoneticPr fontId="3" type="noConversion"/>
  </si>
  <si>
    <t>Apartment</t>
  </si>
  <si>
    <t>연  별</t>
  </si>
  <si>
    <t>월  별</t>
  </si>
  <si>
    <t>Person 65 years old and over</t>
    <phoneticPr fontId="3" type="noConversion"/>
  </si>
  <si>
    <t>Eup-Myeon-Dong</t>
    <phoneticPr fontId="3" type="noConversion"/>
  </si>
  <si>
    <t>단위 : 세대, 명</t>
    <phoneticPr fontId="3" type="noConversion"/>
  </si>
  <si>
    <t>연  별</t>
    <phoneticPr fontId="4" type="noConversion"/>
  </si>
  <si>
    <t>Male</t>
    <phoneticPr fontId="4" type="noConversion"/>
  </si>
  <si>
    <t>유배우</t>
    <phoneticPr fontId="4" type="noConversion"/>
  </si>
  <si>
    <t>사별</t>
    <phoneticPr fontId="4" type="noConversion"/>
  </si>
  <si>
    <t>이혼</t>
    <phoneticPr fontId="4" type="noConversion"/>
  </si>
  <si>
    <t>미혼</t>
    <phoneticPr fontId="4" type="noConversion"/>
  </si>
  <si>
    <t>미상</t>
    <phoneticPr fontId="4" type="noConversion"/>
  </si>
  <si>
    <t>Unit : household, person</t>
    <phoneticPr fontId="3" type="noConversion"/>
  </si>
  <si>
    <t>Year ＆</t>
  </si>
  <si>
    <t>연별</t>
    <phoneticPr fontId="3" type="noConversion"/>
  </si>
  <si>
    <t>5       세</t>
  </si>
  <si>
    <t xml:space="preserve">5years </t>
  </si>
  <si>
    <t>인   구</t>
    <phoneticPr fontId="3" type="noConversion"/>
  </si>
  <si>
    <t xml:space="preserve"> 0 ∼ 4세</t>
  </si>
  <si>
    <t>80세이상</t>
  </si>
  <si>
    <t>연        별</t>
  </si>
  <si>
    <t>총   이   동</t>
  </si>
  <si>
    <t>시군간 이동(도내)</t>
  </si>
  <si>
    <t>전  입</t>
  </si>
  <si>
    <t>전  출</t>
  </si>
  <si>
    <t>단위 : 명</t>
  </si>
  <si>
    <t>1. 인 구 추 이</t>
    <phoneticPr fontId="3" type="noConversion"/>
  </si>
  <si>
    <t>Population Trend</t>
    <phoneticPr fontId="3" type="noConversion"/>
  </si>
  <si>
    <t>3. 읍·면·동별 세대 및 인구(주민등록)</t>
    <phoneticPr fontId="3" type="noConversion"/>
  </si>
  <si>
    <t>여   자        Female</t>
    <phoneticPr fontId="4" type="noConversion"/>
  </si>
  <si>
    <t>자료 : 통계청 「인구주택 총조사 보고서」</t>
    <phoneticPr fontId="4" type="noConversion"/>
  </si>
  <si>
    <t>단위 : 가구</t>
    <phoneticPr fontId="4" type="noConversion"/>
  </si>
  <si>
    <t>단독주택</t>
    <phoneticPr fontId="4" type="noConversion"/>
  </si>
  <si>
    <t>Detached dwelling</t>
    <phoneticPr fontId="4" type="noConversion"/>
  </si>
  <si>
    <t>연립주택</t>
    <phoneticPr fontId="4" type="noConversion"/>
  </si>
  <si>
    <t>Row house</t>
    <phoneticPr fontId="4" type="noConversion"/>
  </si>
  <si>
    <t>다세대주택</t>
    <phoneticPr fontId="4" type="noConversion"/>
  </si>
  <si>
    <t>시군내</t>
    <phoneticPr fontId="3" type="noConversion"/>
  </si>
  <si>
    <t xml:space="preserve">시  도  간  Inter-Si(M), Do </t>
    <phoneticPr fontId="3" type="noConversion"/>
  </si>
  <si>
    <t>Net migrants</t>
    <phoneticPr fontId="3" type="noConversion"/>
  </si>
  <si>
    <t>Internal Migration</t>
    <phoneticPr fontId="3" type="noConversion"/>
  </si>
  <si>
    <t>단위 : 명</t>
    <phoneticPr fontId="4" type="noConversion"/>
  </si>
  <si>
    <t>계</t>
    <phoneticPr fontId="4" type="noConversion"/>
  </si>
  <si>
    <t>도내</t>
    <phoneticPr fontId="4" type="noConversion"/>
  </si>
  <si>
    <t>서울</t>
    <phoneticPr fontId="4" type="noConversion"/>
  </si>
  <si>
    <t>부산</t>
    <phoneticPr fontId="4" type="noConversion"/>
  </si>
  <si>
    <t>대구</t>
    <phoneticPr fontId="4" type="noConversion"/>
  </si>
  <si>
    <t>인천</t>
    <phoneticPr fontId="4" type="noConversion"/>
  </si>
  <si>
    <t>광주</t>
    <phoneticPr fontId="4" type="noConversion"/>
  </si>
  <si>
    <t>대전</t>
    <phoneticPr fontId="4" type="noConversion"/>
  </si>
  <si>
    <t>울산</t>
    <phoneticPr fontId="4" type="noConversion"/>
  </si>
  <si>
    <t>강원</t>
    <phoneticPr fontId="4" type="noConversion"/>
  </si>
  <si>
    <t>충북</t>
    <phoneticPr fontId="4" type="noConversion"/>
  </si>
  <si>
    <t>충남</t>
    <phoneticPr fontId="4" type="noConversion"/>
  </si>
  <si>
    <t>전북</t>
    <phoneticPr fontId="4" type="noConversion"/>
  </si>
  <si>
    <t>전남</t>
    <phoneticPr fontId="4" type="noConversion"/>
  </si>
  <si>
    <t>경북</t>
    <phoneticPr fontId="4" type="noConversion"/>
  </si>
  <si>
    <t>경남</t>
    <phoneticPr fontId="4" type="noConversion"/>
  </si>
  <si>
    <t>제주</t>
    <phoneticPr fontId="4" type="noConversion"/>
  </si>
  <si>
    <t>성  별</t>
    <phoneticPr fontId="4" type="noConversion"/>
  </si>
  <si>
    <t>Total</t>
    <phoneticPr fontId="4" type="noConversion"/>
  </si>
  <si>
    <t>Intra               -province</t>
    <phoneticPr fontId="4" type="noConversion"/>
  </si>
  <si>
    <t>Seoul</t>
    <phoneticPr fontId="4" type="noConversion"/>
  </si>
  <si>
    <t>Busan</t>
    <phoneticPr fontId="4" type="noConversion"/>
  </si>
  <si>
    <t>Daegu</t>
    <phoneticPr fontId="4" type="noConversion"/>
  </si>
  <si>
    <t>Incheon</t>
    <phoneticPr fontId="4" type="noConversion"/>
  </si>
  <si>
    <t>gwangju</t>
    <phoneticPr fontId="4" type="noConversion"/>
  </si>
  <si>
    <t>Daejeon</t>
    <phoneticPr fontId="4" type="noConversion"/>
  </si>
  <si>
    <t>Ulsan</t>
    <phoneticPr fontId="4" type="noConversion"/>
  </si>
  <si>
    <t>Gangwon</t>
    <phoneticPr fontId="4" type="noConversion"/>
  </si>
  <si>
    <t>Choung           -buk</t>
    <phoneticPr fontId="4" type="noConversion"/>
  </si>
  <si>
    <t>Chung           -nam</t>
    <phoneticPr fontId="4" type="noConversion"/>
  </si>
  <si>
    <t>jeon         -buk</t>
    <phoneticPr fontId="4" type="noConversion"/>
  </si>
  <si>
    <t>jeon         -nam</t>
    <phoneticPr fontId="4" type="noConversion"/>
  </si>
  <si>
    <t>Gyeong     -buk</t>
    <phoneticPr fontId="4" type="noConversion"/>
  </si>
  <si>
    <t>Gyeong    -nam</t>
    <phoneticPr fontId="4" type="noConversion"/>
  </si>
  <si>
    <t>jeju</t>
    <phoneticPr fontId="4" type="noConversion"/>
  </si>
  <si>
    <t>Sex</t>
    <phoneticPr fontId="4" type="noConversion"/>
  </si>
  <si>
    <t>4월</t>
    <phoneticPr fontId="3" type="noConversion"/>
  </si>
  <si>
    <t>남자</t>
    <phoneticPr fontId="4" type="noConversion"/>
  </si>
  <si>
    <t>여자</t>
    <phoneticPr fontId="4" type="noConversion"/>
  </si>
  <si>
    <t>Households and Population(Resident Registration)</t>
    <phoneticPr fontId="3" type="noConversion"/>
  </si>
  <si>
    <t>Living quarters other than housing units</t>
    <phoneticPr fontId="4" type="noConversion"/>
  </si>
  <si>
    <t>Out-migrants</t>
    <phoneticPr fontId="3" type="noConversion"/>
  </si>
  <si>
    <t>In-migrants</t>
    <phoneticPr fontId="3" type="noConversion"/>
  </si>
  <si>
    <t>Intra-
Si·Gun</t>
    <phoneticPr fontId="3" type="noConversion"/>
  </si>
  <si>
    <t>5. 혼인상태별 인구(15세이상 인구)</t>
    <phoneticPr fontId="4" type="noConversion"/>
  </si>
  <si>
    <t>Population by Marital Status (15 years old and over)</t>
    <phoneticPr fontId="4" type="noConversion"/>
  </si>
  <si>
    <t>15 ~ 19</t>
    <phoneticPr fontId="4" type="noConversion"/>
  </si>
  <si>
    <t>20 ~ 24</t>
    <phoneticPr fontId="4" type="noConversion"/>
  </si>
  <si>
    <t>25 ~ 29</t>
    <phoneticPr fontId="4" type="noConversion"/>
  </si>
  <si>
    <t>30 ~ 34</t>
    <phoneticPr fontId="4" type="noConversion"/>
  </si>
  <si>
    <t>35 ~ 39</t>
    <phoneticPr fontId="4" type="noConversion"/>
  </si>
  <si>
    <t>40 ~ 44</t>
    <phoneticPr fontId="4" type="noConversion"/>
  </si>
  <si>
    <t>45 ~ 49</t>
    <phoneticPr fontId="4" type="noConversion"/>
  </si>
  <si>
    <t>50 ~ 54</t>
    <phoneticPr fontId="4" type="noConversion"/>
  </si>
  <si>
    <t>55 ~ 59</t>
    <phoneticPr fontId="4" type="noConversion"/>
  </si>
  <si>
    <t>60 ~ 64</t>
    <phoneticPr fontId="4" type="noConversion"/>
  </si>
  <si>
    <t>65 ~ 69</t>
    <phoneticPr fontId="4" type="noConversion"/>
  </si>
  <si>
    <t>70 ~ 74</t>
    <phoneticPr fontId="4" type="noConversion"/>
  </si>
  <si>
    <t>75 ~ 79</t>
    <phoneticPr fontId="4" type="noConversion"/>
  </si>
  <si>
    <t>80 ~ 84</t>
    <phoneticPr fontId="4" type="noConversion"/>
  </si>
  <si>
    <t>85 이상</t>
    <phoneticPr fontId="4" type="noConversion"/>
  </si>
  <si>
    <t>85 years and over</t>
    <phoneticPr fontId="4" type="noConversion"/>
  </si>
  <si>
    <t>미   상</t>
    <phoneticPr fontId="4" type="noConversion"/>
  </si>
  <si>
    <t>Population by Educational Attainment(6 years old and over)</t>
    <phoneticPr fontId="4" type="noConversion"/>
  </si>
  <si>
    <t>6. 교육정도별 인구(6세이상 인구)(2-2)</t>
    <phoneticPr fontId="4" type="noConversion"/>
  </si>
  <si>
    <t>연    별</t>
    <phoneticPr fontId="4" type="noConversion"/>
  </si>
  <si>
    <t>졸   업           Graduated</t>
    <phoneticPr fontId="4" type="noConversion"/>
  </si>
  <si>
    <t>초등학교</t>
    <phoneticPr fontId="4" type="noConversion"/>
  </si>
  <si>
    <t>고등학교</t>
    <phoneticPr fontId="4" type="noConversion"/>
  </si>
  <si>
    <t>대학(4년제미만)</t>
    <phoneticPr fontId="4" type="noConversion"/>
  </si>
  <si>
    <t>대학원
이상</t>
    <phoneticPr fontId="4" type="noConversion"/>
  </si>
  <si>
    <t>대학                  (4년제미만)</t>
    <phoneticPr fontId="4" type="noConversion"/>
  </si>
  <si>
    <t xml:space="preserve">대학원
</t>
    <phoneticPr fontId="4" type="noConversion"/>
  </si>
  <si>
    <t>Middle School</t>
    <phoneticPr fontId="4" type="noConversion"/>
  </si>
  <si>
    <t>Graduate School</t>
    <phoneticPr fontId="4" type="noConversion"/>
  </si>
  <si>
    <t>7. 주택점유형태별 가구(일반가구)</t>
    <phoneticPr fontId="4" type="noConversion"/>
  </si>
  <si>
    <t>Ordinary Households by Type of Occupancy</t>
    <phoneticPr fontId="4" type="noConversion"/>
  </si>
  <si>
    <t>Unit : household</t>
    <phoneticPr fontId="4" type="noConversion"/>
  </si>
  <si>
    <t>연    별</t>
    <phoneticPr fontId="4" type="noConversion"/>
  </si>
  <si>
    <t xml:space="preserve">계        </t>
    <phoneticPr fontId="4" type="noConversion"/>
  </si>
  <si>
    <t>자 가 집</t>
    <phoneticPr fontId="4" type="noConversion"/>
  </si>
  <si>
    <t>전 세</t>
    <phoneticPr fontId="4" type="noConversion"/>
  </si>
  <si>
    <t>보증부월세</t>
    <phoneticPr fontId="4" type="noConversion"/>
  </si>
  <si>
    <t>무보증월세</t>
    <phoneticPr fontId="4" type="noConversion"/>
  </si>
  <si>
    <t>사글세</t>
    <phoneticPr fontId="4" type="noConversion"/>
  </si>
  <si>
    <t>무 상</t>
    <phoneticPr fontId="4" type="noConversion"/>
  </si>
  <si>
    <t>점 유 형 태</t>
    <phoneticPr fontId="4" type="noConversion"/>
  </si>
  <si>
    <t xml:space="preserve"> Total</t>
    <phoneticPr fontId="4" type="noConversion"/>
  </si>
  <si>
    <t>Owned</t>
    <phoneticPr fontId="4" type="noConversion"/>
  </si>
  <si>
    <t>Lump-sum deposit for rent</t>
    <phoneticPr fontId="4" type="noConversion"/>
  </si>
  <si>
    <t>Monthly rent with deposit</t>
    <phoneticPr fontId="4" type="noConversion"/>
  </si>
  <si>
    <t>Monthly rent without desposit</t>
    <phoneticPr fontId="4" type="noConversion"/>
  </si>
  <si>
    <t>Monthly rent for lump sum payment of the rental period in advance</t>
    <phoneticPr fontId="4" type="noConversion"/>
  </si>
  <si>
    <t>Free rent</t>
    <phoneticPr fontId="4" type="noConversion"/>
  </si>
  <si>
    <t>Type of occupandy</t>
    <phoneticPr fontId="3" type="noConversion"/>
  </si>
  <si>
    <t>아파트</t>
    <phoneticPr fontId="4" type="noConversion"/>
  </si>
  <si>
    <t>Apartment unit in a private house</t>
    <phoneticPr fontId="4" type="noConversion"/>
  </si>
  <si>
    <t>비거주용건물내주택</t>
    <phoneticPr fontId="4" type="noConversion"/>
  </si>
  <si>
    <t>주택이외의거처</t>
    <phoneticPr fontId="4" type="noConversion"/>
  </si>
  <si>
    <t>합  계</t>
    <phoneticPr fontId="4" type="noConversion"/>
  </si>
  <si>
    <t>평균사용방수</t>
    <phoneticPr fontId="4" type="noConversion"/>
  </si>
  <si>
    <t>6 or more</t>
    <phoneticPr fontId="4" type="noConversion"/>
  </si>
  <si>
    <t>Apartment unit in
a private house</t>
    <phoneticPr fontId="4" type="noConversion"/>
  </si>
  <si>
    <t>단위 : 건</t>
  </si>
  <si>
    <t>50 ~ 54</t>
    <phoneticPr fontId="4" type="noConversion"/>
  </si>
  <si>
    <t>자료 : 통계청「인구주택 총조사 보고서」</t>
    <phoneticPr fontId="4" type="noConversion"/>
  </si>
  <si>
    <t>Inter-Si, Gun and Gu</t>
    <phoneticPr fontId="3" type="noConversion"/>
  </si>
  <si>
    <t>2. 세대 및 인구(주민등록)</t>
    <phoneticPr fontId="3" type="noConversion"/>
  </si>
  <si>
    <t>Households and Population by Eup Myeon Dong</t>
    <phoneticPr fontId="3" type="noConversion"/>
  </si>
  <si>
    <t>연 별</t>
    <phoneticPr fontId="3" type="noConversion"/>
  </si>
  <si>
    <t>세대당</t>
    <phoneticPr fontId="3" type="noConversion"/>
  </si>
  <si>
    <t>65세이상</t>
    <phoneticPr fontId="3" type="noConversion"/>
  </si>
  <si>
    <t>인구밀도</t>
    <phoneticPr fontId="3" type="noConversion"/>
  </si>
  <si>
    <t>외국인       Foreigner</t>
    <phoneticPr fontId="3" type="noConversion"/>
  </si>
  <si>
    <t>year</t>
    <phoneticPr fontId="3" type="noConversion"/>
  </si>
  <si>
    <t>No. of
households</t>
    <phoneticPr fontId="3" type="noConversion"/>
  </si>
  <si>
    <t>여          Female</t>
    <phoneticPr fontId="3" type="noConversion"/>
  </si>
  <si>
    <t>남       Male</t>
    <phoneticPr fontId="3" type="noConversion"/>
  </si>
  <si>
    <t>여         Female</t>
    <phoneticPr fontId="3" type="noConversion"/>
  </si>
  <si>
    <t>Person per household</t>
    <phoneticPr fontId="3" type="noConversion"/>
  </si>
  <si>
    <t>Person 65years old and over</t>
    <phoneticPr fontId="3" type="noConversion"/>
  </si>
  <si>
    <t>Population density</t>
    <phoneticPr fontId="3" type="noConversion"/>
  </si>
  <si>
    <t xml:space="preserve">  주 : 휴학 포함.  Includes on a leave</t>
    <phoneticPr fontId="4" type="noConversion"/>
  </si>
  <si>
    <t>미  상</t>
    <phoneticPr fontId="4" type="noConversion"/>
  </si>
  <si>
    <t>85이상</t>
    <phoneticPr fontId="4" type="noConversion"/>
  </si>
  <si>
    <t>80 ~ 84</t>
    <phoneticPr fontId="4" type="noConversion"/>
  </si>
  <si>
    <t>75 ~ 79</t>
    <phoneticPr fontId="4" type="noConversion"/>
  </si>
  <si>
    <t>65 ~ 69</t>
    <phoneticPr fontId="4" type="noConversion"/>
  </si>
  <si>
    <t>60 ~ 64</t>
    <phoneticPr fontId="4" type="noConversion"/>
  </si>
  <si>
    <t>55 ~59</t>
    <phoneticPr fontId="4" type="noConversion"/>
  </si>
  <si>
    <t>55 ~ 59</t>
    <phoneticPr fontId="4" type="noConversion"/>
  </si>
  <si>
    <t>45 ~ 49</t>
    <phoneticPr fontId="4" type="noConversion"/>
  </si>
  <si>
    <t>40 ~ 44</t>
    <phoneticPr fontId="4" type="noConversion"/>
  </si>
  <si>
    <t>10 ~ 14</t>
    <phoneticPr fontId="4" type="noConversion"/>
  </si>
  <si>
    <t>6 ~ 9</t>
    <phoneticPr fontId="4" type="noConversion"/>
  </si>
  <si>
    <t>여  자</t>
    <phoneticPr fontId="4" type="noConversion"/>
  </si>
  <si>
    <t>남  자</t>
    <phoneticPr fontId="4" type="noConversion"/>
  </si>
  <si>
    <t>University</t>
    <phoneticPr fontId="4" type="noConversion"/>
  </si>
  <si>
    <t>Junior College</t>
    <phoneticPr fontId="4" type="noConversion"/>
  </si>
  <si>
    <t>High School</t>
    <phoneticPr fontId="4" type="noConversion"/>
  </si>
  <si>
    <t>Elementary School</t>
    <phoneticPr fontId="4" type="noConversion"/>
  </si>
  <si>
    <t>대학교
(4년제이상)</t>
    <phoneticPr fontId="4" type="noConversion"/>
  </si>
  <si>
    <t>대학                   (4년제미만)</t>
    <phoneticPr fontId="4" type="noConversion"/>
  </si>
  <si>
    <t>대학원이상</t>
    <phoneticPr fontId="4" type="noConversion"/>
  </si>
  <si>
    <t>대학교                  (4년제이상)</t>
    <phoneticPr fontId="4" type="noConversion"/>
  </si>
  <si>
    <t>중학교</t>
    <phoneticPr fontId="4" type="noConversion"/>
  </si>
  <si>
    <t>대학교(4년제이상)</t>
    <phoneticPr fontId="4" type="noConversion"/>
  </si>
  <si>
    <t>미상             Unknown</t>
    <phoneticPr fontId="4" type="noConversion"/>
  </si>
  <si>
    <t>미취학     Never attending</t>
    <phoneticPr fontId="4" type="noConversion"/>
  </si>
  <si>
    <t>수  료                       Completed</t>
    <phoneticPr fontId="4" type="noConversion"/>
  </si>
  <si>
    <t>연    별      
(5년별)</t>
    <phoneticPr fontId="4" type="noConversion"/>
  </si>
  <si>
    <t>재   학          Attendancd</t>
    <phoneticPr fontId="4" type="noConversion"/>
  </si>
  <si>
    <t>계        
Total</t>
    <phoneticPr fontId="4" type="noConversion"/>
  </si>
  <si>
    <t>Population by Educational Attainment(6 years old and over) (cont'd)</t>
    <phoneticPr fontId="4" type="noConversion"/>
  </si>
  <si>
    <t>6. 교육정도별 인구(6세이상 인구)(2-1)</t>
    <phoneticPr fontId="4" type="noConversion"/>
  </si>
  <si>
    <t>주택이외의 거처</t>
    <phoneticPr fontId="4" type="noConversion"/>
  </si>
  <si>
    <t>비거주용건물내주택</t>
    <phoneticPr fontId="4" type="noConversion"/>
  </si>
  <si>
    <t>아 파 트</t>
    <phoneticPr fontId="4" type="noConversion"/>
  </si>
  <si>
    <t>6개이상</t>
    <phoneticPr fontId="4" type="noConversion"/>
  </si>
  <si>
    <t xml:space="preserve"> No. of rooms used</t>
    <phoneticPr fontId="4" type="noConversion"/>
  </si>
  <si>
    <t xml:space="preserve">사  용  방  수    </t>
    <phoneticPr fontId="4" type="noConversion"/>
  </si>
  <si>
    <t>연    별               
(5년별)</t>
    <phoneticPr fontId="4" type="noConversion"/>
  </si>
  <si>
    <t>Unit : household</t>
    <phoneticPr fontId="4" type="noConversion"/>
  </si>
  <si>
    <t>Ordinary Households by Rooms Used</t>
    <phoneticPr fontId="4" type="noConversion"/>
  </si>
  <si>
    <t>8. 사용방수별 가구(일반가구)</t>
    <phoneticPr fontId="4" type="noConversion"/>
  </si>
  <si>
    <t>4월</t>
    <phoneticPr fontId="3" type="noConversion"/>
  </si>
  <si>
    <t>Month</t>
    <phoneticPr fontId="3" type="noConversion"/>
  </si>
  <si>
    <t>Female</t>
    <phoneticPr fontId="3" type="noConversion"/>
  </si>
  <si>
    <t>Male</t>
    <phoneticPr fontId="3" type="noConversion"/>
  </si>
  <si>
    <t>월별</t>
    <phoneticPr fontId="3" type="noConversion"/>
  </si>
  <si>
    <t>여</t>
    <phoneticPr fontId="3" type="noConversion"/>
  </si>
  <si>
    <t>남</t>
    <phoneticPr fontId="3" type="noConversion"/>
  </si>
  <si>
    <t>사     망        Death</t>
    <phoneticPr fontId="3" type="noConversion"/>
  </si>
  <si>
    <t>출     생         Birth</t>
    <phoneticPr fontId="3" type="noConversion"/>
  </si>
  <si>
    <t>Unit : Person, couple</t>
    <phoneticPr fontId="3" type="noConversion"/>
  </si>
  <si>
    <t>Vital Statisics</t>
    <phoneticPr fontId="3" type="noConversion"/>
  </si>
  <si>
    <t>Female</t>
    <phoneticPr fontId="4" type="noConversion"/>
  </si>
  <si>
    <t>jeon               -buk</t>
    <phoneticPr fontId="4" type="noConversion"/>
  </si>
  <si>
    <t xml:space="preserve"> 주 : '남편혼인건수'는 처의 국적과 상관없는 남자의 전체 혼인건수, 처 혼인건수도 마찬가지임</t>
    <phoneticPr fontId="14" type="noConversion"/>
  </si>
  <si>
    <t>Year</t>
    <phoneticPr fontId="4" type="noConversion"/>
  </si>
  <si>
    <t xml:space="preserve">총계 </t>
    <phoneticPr fontId="4" type="noConversion"/>
  </si>
  <si>
    <t>중   퇴           Dropped out</t>
    <phoneticPr fontId="4" type="noConversion"/>
  </si>
  <si>
    <t>세종</t>
    <phoneticPr fontId="4" type="noConversion"/>
  </si>
  <si>
    <t>Sejong</t>
    <phoneticPr fontId="4" type="noConversion"/>
  </si>
  <si>
    <t>Migrants, by Place of Origin(Yangju-Si←Other provinces)</t>
    <phoneticPr fontId="4" type="noConversion"/>
  </si>
  <si>
    <t>Migrants, by Place of Dentination(Yangju-Si→Other provinces)</t>
    <phoneticPr fontId="4" type="noConversion"/>
  </si>
  <si>
    <t xml:space="preserve"> 주  : 주민등록 전출입신고에 의한 자료임.</t>
    <phoneticPr fontId="3" type="noConversion"/>
  </si>
  <si>
    <t xml:space="preserve">       관내 읍면동간이동은 전입인구를 기준하였음.</t>
    <phoneticPr fontId="3" type="noConversion"/>
  </si>
  <si>
    <t xml:space="preserve">       국외이동은 제외되었음.</t>
    <phoneticPr fontId="3" type="noConversion"/>
  </si>
  <si>
    <t xml:space="preserve">       이동률 = 이동자수 / {(작년말인구＋금년말인구)÷2}×100   단, 외국인 제외.</t>
    <phoneticPr fontId="3" type="noConversion"/>
  </si>
  <si>
    <t>외국인
Foreigner</t>
    <phoneticPr fontId="3" type="noConversion"/>
  </si>
  <si>
    <t>…</t>
  </si>
  <si>
    <t>…</t>
    <phoneticPr fontId="3" type="noConversion"/>
  </si>
  <si>
    <t xml:space="preserve">korean bridegroom + Foreign bride </t>
    <phoneticPr fontId="4" type="noConversion"/>
  </si>
  <si>
    <t>korean bride + Foreign bridegroom</t>
    <phoneticPr fontId="4" type="noConversion"/>
  </si>
  <si>
    <t>남자</t>
    <phoneticPr fontId="3" type="noConversion"/>
  </si>
  <si>
    <t>Male</t>
    <phoneticPr fontId="3" type="noConversion"/>
  </si>
  <si>
    <t>여자</t>
    <phoneticPr fontId="3" type="noConversion"/>
  </si>
  <si>
    <t>Female</t>
    <phoneticPr fontId="3" type="noConversion"/>
  </si>
  <si>
    <t>Source : Statistical Yearbook of Gyeonggi</t>
    <phoneticPr fontId="3" type="noConversion"/>
  </si>
  <si>
    <t xml:space="preserve">Source : Statistical Yearbook of Gyeonggi </t>
    <phoneticPr fontId="3" type="noConversion"/>
  </si>
  <si>
    <t>Source : National Statistical Office, Gyeonggi Province</t>
  </si>
  <si>
    <t>Source : National statistical office</t>
    <phoneticPr fontId="4" type="noConversion"/>
  </si>
  <si>
    <t>자료 :  통계청(국내인구이동통계)</t>
    <phoneticPr fontId="3" type="noConversion"/>
  </si>
  <si>
    <t>Source : National Statistical Office</t>
    <phoneticPr fontId="3" type="noConversion"/>
  </si>
  <si>
    <t xml:space="preserve"> 자료 : 경기통계연보</t>
    <phoneticPr fontId="14" type="noConversion"/>
  </si>
  <si>
    <t>Source : Civic Affairs Division</t>
    <phoneticPr fontId="3" type="noConversion"/>
  </si>
  <si>
    <t>-</t>
  </si>
  <si>
    <t>Living quarters other
than housing units</t>
    <phoneticPr fontId="4" type="noConversion"/>
  </si>
  <si>
    <t>Living quarters other
than housing units</t>
    <phoneticPr fontId="4" type="noConversion"/>
  </si>
  <si>
    <t>백석읍</t>
  </si>
  <si>
    <t>Baekseok
-eup</t>
  </si>
  <si>
    <t>Eunhyeon
-myeon</t>
  </si>
  <si>
    <t>Nam
-myeon</t>
  </si>
  <si>
    <t>Gwangjeok
-myeon</t>
  </si>
  <si>
    <t>Jangheung
-myeon</t>
  </si>
  <si>
    <t>양주1동</t>
  </si>
  <si>
    <t>Yangju 1(il) 
-dong</t>
  </si>
  <si>
    <t>양주2동</t>
  </si>
  <si>
    <t>Yangju 2(i) 
-dong</t>
  </si>
  <si>
    <t>회천1동</t>
  </si>
  <si>
    <t>Hoecheon 1(il)
-dong</t>
  </si>
  <si>
    <t>회천2동</t>
  </si>
  <si>
    <t>Hoecheon 2(i)
-dong</t>
  </si>
  <si>
    <t>회천3동</t>
  </si>
  <si>
    <t>Hoecheon 3(sam)
-dong</t>
  </si>
  <si>
    <t>자료 : 경기통계연보</t>
    <phoneticPr fontId="3" type="noConversion"/>
  </si>
  <si>
    <t>Source : Statistical Yearbook of Gyeonggi</t>
    <phoneticPr fontId="3" type="noConversion"/>
  </si>
  <si>
    <t xml:space="preserve">Source : Statistical Yearbook of Gyeonggi </t>
    <phoneticPr fontId="3" type="noConversion"/>
  </si>
  <si>
    <t>Person per
household</t>
    <phoneticPr fontId="3" type="noConversion"/>
  </si>
  <si>
    <t>인구밀도</t>
    <phoneticPr fontId="3" type="noConversion"/>
  </si>
  <si>
    <t>Populaion
density</t>
    <phoneticPr fontId="3" type="noConversion"/>
  </si>
  <si>
    <t>면 적</t>
    <phoneticPr fontId="3" type="noConversion"/>
  </si>
  <si>
    <t xml:space="preserve"> (㎢)</t>
    <phoneticPr fontId="3" type="noConversion"/>
  </si>
  <si>
    <t>Area</t>
    <phoneticPr fontId="3" type="noConversion"/>
  </si>
  <si>
    <t>Year ＆</t>
    <phoneticPr fontId="3" type="noConversion"/>
  </si>
  <si>
    <t xml:space="preserve">자료 : 5,0년도는 통계청『인구주택총조사』, 기타년도는 경기도『주민등록인구통계』 </t>
    <phoneticPr fontId="4" type="noConversion"/>
  </si>
  <si>
    <t>주 : 1) 외국인수 제외</t>
    <phoneticPr fontId="3" type="noConversion"/>
  </si>
  <si>
    <t>Never  married</t>
    <phoneticPr fontId="4" type="noConversion"/>
  </si>
  <si>
    <t>자료 : 통계청 「인구주택 총조사 보고서」</t>
    <phoneticPr fontId="4" type="noConversion"/>
  </si>
  <si>
    <t>Graduate School</t>
    <phoneticPr fontId="4" type="noConversion"/>
  </si>
  <si>
    <t>자료 : 통계청 「인구주택 총조사 보고서」</t>
    <phoneticPr fontId="4" type="noConversion"/>
  </si>
  <si>
    <t xml:space="preserve">  주 : 휴학 포함.  Includes on a leave</t>
    <phoneticPr fontId="4" type="noConversion"/>
  </si>
  <si>
    <t>Source : National Statistical Office</t>
    <phoneticPr fontId="4" type="noConversion"/>
  </si>
  <si>
    <t>인   구</t>
  </si>
  <si>
    <t>Composition</t>
  </si>
  <si>
    <t>Female</t>
    <phoneticPr fontId="3" type="noConversion"/>
  </si>
  <si>
    <t xml:space="preserve">        남   자     </t>
    <phoneticPr fontId="4" type="noConversion"/>
  </si>
  <si>
    <t>한국인           Korean</t>
    <phoneticPr fontId="3" type="noConversion"/>
  </si>
  <si>
    <t>Average</t>
    <phoneticPr fontId="3" type="noConversion"/>
  </si>
  <si>
    <t>age</t>
    <phoneticPr fontId="3" type="noConversion"/>
  </si>
  <si>
    <t>…</t>
    <phoneticPr fontId="3" type="noConversion"/>
  </si>
  <si>
    <t>등록인구 Registered Population</t>
    <phoneticPr fontId="3" type="noConversion"/>
  </si>
  <si>
    <t xml:space="preserve"> 합계             Total</t>
    <phoneticPr fontId="3" type="noConversion"/>
  </si>
  <si>
    <t>등록인구 Registered population</t>
    <phoneticPr fontId="3" type="noConversion"/>
  </si>
  <si>
    <t>합계
Total</t>
    <phoneticPr fontId="3" type="noConversion"/>
  </si>
  <si>
    <t xml:space="preserve">한국인
Korean </t>
    <phoneticPr fontId="3" type="noConversion"/>
  </si>
  <si>
    <t>외국인
Foreigner</t>
    <phoneticPr fontId="3" type="noConversion"/>
  </si>
  <si>
    <t>7. 주민등록 전입지별 인구이동(양주시←타시도)</t>
    <phoneticPr fontId="4" type="noConversion"/>
  </si>
  <si>
    <t>8. 주민등록 전출지별 인구이동(양주시→타시도)</t>
    <phoneticPr fontId="4" type="noConversion"/>
  </si>
  <si>
    <t>6. 인구이동</t>
    <phoneticPr fontId="3" type="noConversion"/>
  </si>
  <si>
    <t>5. 인구동태</t>
    <phoneticPr fontId="3" type="noConversion"/>
  </si>
  <si>
    <t>Population, by Age(5year age group) and Gender</t>
    <phoneticPr fontId="3" type="noConversion"/>
  </si>
  <si>
    <t>10. 외국인과의 혼인</t>
    <phoneticPr fontId="4" type="noConversion"/>
  </si>
  <si>
    <t>Total Domestic and International Marriages</t>
    <phoneticPr fontId="4" type="noConversion"/>
  </si>
  <si>
    <t>Deaths by Causes of Death</t>
    <phoneticPr fontId="29" type="noConversion"/>
  </si>
  <si>
    <t>단위 : 명</t>
    <phoneticPr fontId="3" type="noConversion"/>
  </si>
  <si>
    <t>내분비,영양</t>
    <phoneticPr fontId="4" type="noConversion"/>
  </si>
  <si>
    <t>정신 및  행동장애</t>
    <phoneticPr fontId="4" type="noConversion"/>
  </si>
  <si>
    <t>신경계통의 질환</t>
    <phoneticPr fontId="4" type="noConversion"/>
  </si>
  <si>
    <t>귀 및 유돌의 질환</t>
    <phoneticPr fontId="4" type="noConversion"/>
  </si>
  <si>
    <t>피부및피부</t>
    <phoneticPr fontId="4" type="noConversion"/>
  </si>
  <si>
    <t>달리분류되지</t>
    <phoneticPr fontId="4" type="noConversion"/>
  </si>
  <si>
    <t>질병이환및</t>
    <phoneticPr fontId="4" type="noConversion"/>
  </si>
  <si>
    <t>기생충성질환</t>
    <phoneticPr fontId="4" type="noConversion"/>
  </si>
  <si>
    <t>조직의 질환</t>
    <phoneticPr fontId="4" type="noConversion"/>
  </si>
  <si>
    <t>및염색체이상</t>
    <phoneticPr fontId="4" type="noConversion"/>
  </si>
  <si>
    <t xml:space="preserve"> (5)</t>
    <phoneticPr fontId="4" type="noConversion"/>
  </si>
  <si>
    <t xml:space="preserve"> (6)</t>
    <phoneticPr fontId="4" type="noConversion"/>
  </si>
  <si>
    <t xml:space="preserve"> (11)</t>
    <phoneticPr fontId="4" type="noConversion"/>
  </si>
  <si>
    <t>(14)</t>
    <phoneticPr fontId="4" type="noConversion"/>
  </si>
  <si>
    <t>(15)</t>
    <phoneticPr fontId="4" type="noConversion"/>
  </si>
  <si>
    <t>Deaths by Causes of Death(Continued)</t>
    <phoneticPr fontId="29" type="noConversion"/>
  </si>
  <si>
    <t xml:space="preserve">특정감염성 및  </t>
    <phoneticPr fontId="4" type="noConversion"/>
  </si>
  <si>
    <t>신생물</t>
    <phoneticPr fontId="4" type="noConversion"/>
  </si>
  <si>
    <t>혈액및조혈기관질환과</t>
    <phoneticPr fontId="4" type="noConversion"/>
  </si>
  <si>
    <t>눈 및 눈부속기의 질환</t>
    <phoneticPr fontId="4" type="noConversion"/>
  </si>
  <si>
    <t>순환기계통의</t>
    <phoneticPr fontId="4" type="noConversion"/>
  </si>
  <si>
    <t>호흡기계통의 질환</t>
    <phoneticPr fontId="4" type="noConversion"/>
  </si>
  <si>
    <t>소화계통의 질환</t>
    <phoneticPr fontId="4" type="noConversion"/>
  </si>
  <si>
    <t>근육골격계통 및</t>
    <phoneticPr fontId="4" type="noConversion"/>
  </si>
  <si>
    <t>비뇨생식</t>
    <phoneticPr fontId="4" type="noConversion"/>
  </si>
  <si>
    <t>임신,출산 및 산후기</t>
    <phoneticPr fontId="4" type="noConversion"/>
  </si>
  <si>
    <t xml:space="preserve">출생전후기에 </t>
    <phoneticPr fontId="4" type="noConversion"/>
  </si>
  <si>
    <t>선천기형,변형</t>
    <phoneticPr fontId="4" type="noConversion"/>
  </si>
  <si>
    <t>연 별</t>
    <phoneticPr fontId="4" type="noConversion"/>
  </si>
  <si>
    <t xml:space="preserve">면역메커니즘을 침범하는 특정장애 </t>
    <phoneticPr fontId="4" type="noConversion"/>
  </si>
  <si>
    <t>및 대사질환</t>
    <phoneticPr fontId="4" type="noConversion"/>
  </si>
  <si>
    <t>질환</t>
    <phoneticPr fontId="4" type="noConversion"/>
  </si>
  <si>
    <t>Year &amp;</t>
    <phoneticPr fontId="4" type="noConversion"/>
  </si>
  <si>
    <t>결합조직의질환</t>
    <phoneticPr fontId="4" type="noConversion"/>
  </si>
  <si>
    <t>계통의질환</t>
    <phoneticPr fontId="4" type="noConversion"/>
  </si>
  <si>
    <t>기원한 특정병태</t>
    <phoneticPr fontId="4" type="noConversion"/>
  </si>
  <si>
    <t>않는증상,징후</t>
    <phoneticPr fontId="4" type="noConversion"/>
  </si>
  <si>
    <t>사망의외인</t>
    <phoneticPr fontId="4" type="noConversion"/>
  </si>
  <si>
    <t>시군별</t>
    <phoneticPr fontId="4" type="noConversion"/>
  </si>
  <si>
    <t xml:space="preserve"> (1)</t>
    <phoneticPr fontId="4" type="noConversion"/>
  </si>
  <si>
    <t xml:space="preserve"> (2)</t>
    <phoneticPr fontId="4" type="noConversion"/>
  </si>
  <si>
    <t>(3)</t>
    <phoneticPr fontId="4" type="noConversion"/>
  </si>
  <si>
    <t xml:space="preserve"> (4)</t>
    <phoneticPr fontId="4" type="noConversion"/>
  </si>
  <si>
    <t xml:space="preserve"> (7)</t>
    <phoneticPr fontId="4" type="noConversion"/>
  </si>
  <si>
    <t xml:space="preserve"> (8)</t>
    <phoneticPr fontId="4" type="noConversion"/>
  </si>
  <si>
    <t xml:space="preserve"> (9)</t>
    <phoneticPr fontId="4" type="noConversion"/>
  </si>
  <si>
    <t>Si, Gun</t>
    <phoneticPr fontId="4" type="noConversion"/>
  </si>
  <si>
    <t xml:space="preserve"> (10)</t>
    <phoneticPr fontId="4" type="noConversion"/>
  </si>
  <si>
    <t xml:space="preserve"> (12)</t>
    <phoneticPr fontId="4" type="noConversion"/>
  </si>
  <si>
    <t>(13)</t>
    <phoneticPr fontId="4" type="noConversion"/>
  </si>
  <si>
    <t>(16)</t>
    <phoneticPr fontId="4" type="noConversion"/>
  </si>
  <si>
    <t>(17)</t>
    <phoneticPr fontId="4" type="noConversion"/>
  </si>
  <si>
    <t>(18)</t>
    <phoneticPr fontId="4" type="noConversion"/>
  </si>
  <si>
    <t>(19)</t>
    <phoneticPr fontId="4" type="noConversion"/>
  </si>
  <si>
    <t>Female</t>
    <phoneticPr fontId="4" type="noConversion"/>
  </si>
  <si>
    <t>주 : 1) 한국표준질병사인분류(KCD) 기준</t>
    <phoneticPr fontId="4" type="noConversion"/>
  </si>
  <si>
    <t>Source : Statistics Korea</t>
  </si>
  <si>
    <t>주 : 1) 한국표준질병사인분류(KCD) 기준</t>
    <phoneticPr fontId="4" type="noConversion"/>
  </si>
  <si>
    <t>자료 : 통계청 『사망원인통계』</t>
    <phoneticPr fontId="32" type="noConversion"/>
  </si>
  <si>
    <t>(1) Certain infectious and parasitic diseases (2) Neoplasms (3) Diseases of the blood and blood-forming organs and certain disorders involving the immune mechanism (4) Endocrine, nutritional and metabolic diseases (5) Mental and behavioural</t>
    <phoneticPr fontId="4" type="noConversion"/>
  </si>
  <si>
    <t>(10) Diseases of the respiratory system (11) Diseases of the digestive system  (12) Diseases of the skin and subcutaneous tissue (13) Diseases of the musculoskeletal system and connective tissue  (14) Diseases of the genitourinary</t>
    <phoneticPr fontId="4" type="noConversion"/>
  </si>
  <si>
    <t xml:space="preserve"> disorders  (6) Diseases of the nervous system (7) Diseases of the eye and adnexa (8) Diseases of the ear and mastoid process (9) Diseases of the circulatory system</t>
    <phoneticPr fontId="4" type="noConversion"/>
  </si>
  <si>
    <t xml:space="preserve"> system (15) Pregnancy, childbirth and the puerperium (16) Certain conditions originating in the perinatal period (17) Congenital malformations, defoformations and chromosomal abnormalities (18) Symptoms, singns and </t>
    <phoneticPr fontId="4" type="noConversion"/>
  </si>
  <si>
    <t>abnormal clinical and and laboratory finding, NEC (19) External causes of mobidity and mortality</t>
    <phoneticPr fontId="4" type="noConversion"/>
  </si>
  <si>
    <r>
      <t>11-1. 사망원인별 사망</t>
    </r>
    <r>
      <rPr>
        <b/>
        <vertAlign val="superscript"/>
        <sz val="14"/>
        <rFont val="Calibri"/>
        <family val="3"/>
        <charset val="129"/>
      </rPr>
      <t>1)</t>
    </r>
    <phoneticPr fontId="4" type="noConversion"/>
  </si>
  <si>
    <r>
      <t>11. 사망원인별 사망</t>
    </r>
    <r>
      <rPr>
        <b/>
        <vertAlign val="superscript"/>
        <sz val="14"/>
        <rFont val="Calibri"/>
        <family val="3"/>
        <charset val="129"/>
      </rPr>
      <t>1)</t>
    </r>
    <phoneticPr fontId="4" type="noConversion"/>
  </si>
  <si>
    <t>단위 : 가구,%</t>
    <phoneticPr fontId="4" type="noConversion"/>
  </si>
  <si>
    <t>Unit : household,%</t>
    <phoneticPr fontId="29" type="noConversion"/>
  </si>
  <si>
    <r>
      <t>일반가구수</t>
    </r>
    <r>
      <rPr>
        <vertAlign val="superscript"/>
        <sz val="9"/>
        <rFont val="Cambria"/>
        <family val="3"/>
        <charset val="129"/>
      </rPr>
      <t>1)</t>
    </r>
    <r>
      <rPr>
        <sz val="9"/>
        <rFont val="Cambria"/>
        <family val="3"/>
        <charset val="129"/>
      </rPr>
      <t>(A)</t>
    </r>
    <phoneticPr fontId="4" type="noConversion"/>
  </si>
  <si>
    <t>연령별 여성가구주 가구(B)</t>
    <phoneticPr fontId="4" type="noConversion"/>
  </si>
  <si>
    <t>여성가구주</t>
    <phoneticPr fontId="4" type="noConversion"/>
  </si>
  <si>
    <t>연별</t>
    <phoneticPr fontId="4" type="noConversion"/>
  </si>
  <si>
    <t>No. of</t>
    <phoneticPr fontId="4" type="noConversion"/>
  </si>
  <si>
    <r>
      <t xml:space="preserve"> 가구비율</t>
    </r>
    <r>
      <rPr>
        <vertAlign val="superscript"/>
        <sz val="9"/>
        <rFont val="Cambria"/>
        <family val="3"/>
        <charset val="129"/>
      </rPr>
      <t>2)</t>
    </r>
    <phoneticPr fontId="4" type="noConversion"/>
  </si>
  <si>
    <t xml:space="preserve"> 5 Year &amp;</t>
    <phoneticPr fontId="4" type="noConversion"/>
  </si>
  <si>
    <t xml:space="preserve">general </t>
    <phoneticPr fontId="4" type="noConversion"/>
  </si>
  <si>
    <t>계</t>
    <phoneticPr fontId="4" type="noConversion"/>
  </si>
  <si>
    <t>19세이하</t>
    <phoneticPr fontId="4" type="noConversion"/>
  </si>
  <si>
    <t>20~29세</t>
    <phoneticPr fontId="4" type="noConversion"/>
  </si>
  <si>
    <t>30~39세</t>
    <phoneticPr fontId="4" type="noConversion"/>
  </si>
  <si>
    <t>40~49세</t>
    <phoneticPr fontId="4" type="noConversion"/>
  </si>
  <si>
    <t>50~59세</t>
    <phoneticPr fontId="4" type="noConversion"/>
  </si>
  <si>
    <t>60~69세</t>
    <phoneticPr fontId="4" type="noConversion"/>
  </si>
  <si>
    <t>70~79세</t>
    <phoneticPr fontId="4" type="noConversion"/>
  </si>
  <si>
    <t>Female</t>
    <phoneticPr fontId="4" type="noConversion"/>
  </si>
  <si>
    <t>households</t>
    <phoneticPr fontId="4" type="noConversion"/>
  </si>
  <si>
    <t>Total</t>
    <phoneticPr fontId="4" type="noConversion"/>
  </si>
  <si>
    <t>Household rate</t>
    <phoneticPr fontId="4" type="noConversion"/>
  </si>
  <si>
    <t>12. 여성가구주 현황
Female Households Heads</t>
    <phoneticPr fontId="40" type="noConversion"/>
  </si>
  <si>
    <t xml:space="preserve">     2) 여성가구주 가구비율=(B/A)*100.</t>
    <phoneticPr fontId="4" type="noConversion"/>
  </si>
  <si>
    <t>다문화</t>
  </si>
  <si>
    <t>총 계</t>
  </si>
  <si>
    <r>
      <t>외국인(기타)</t>
    </r>
    <r>
      <rPr>
        <vertAlign val="superscript"/>
        <sz val="9"/>
        <rFont val="굴림"/>
        <family val="3"/>
        <charset val="129"/>
      </rPr>
      <t>4</t>
    </r>
    <r>
      <rPr>
        <sz val="9"/>
        <rFont val="굴림"/>
        <family val="3"/>
        <charset val="129"/>
      </rPr>
      <t>)</t>
    </r>
    <phoneticPr fontId="14" type="noConversion"/>
  </si>
  <si>
    <t>가구</t>
  </si>
  <si>
    <t>korean(natural)</t>
  </si>
  <si>
    <t>korean(naturalized)</t>
  </si>
  <si>
    <t>foreigner(marriage-based immigrants)</t>
  </si>
  <si>
    <t>foreigner(etc)</t>
  </si>
  <si>
    <t>Multicultural</t>
  </si>
  <si>
    <t>Households</t>
  </si>
  <si>
    <t>단위 : 가구, 명</t>
    <phoneticPr fontId="4" type="noConversion"/>
  </si>
  <si>
    <r>
      <t>외국인(결혼이민자)</t>
    </r>
    <r>
      <rPr>
        <vertAlign val="superscript"/>
        <sz val="9"/>
        <rFont val="굴림"/>
        <family val="3"/>
        <charset val="129"/>
      </rPr>
      <t>3)</t>
    </r>
    <phoneticPr fontId="14" type="noConversion"/>
  </si>
  <si>
    <t>연 별</t>
    <phoneticPr fontId="4" type="noConversion"/>
  </si>
  <si>
    <t>year</t>
    <phoneticPr fontId="4" type="noConversion"/>
  </si>
  <si>
    <t>주 : 1) 출생에 의한 대한민국 국민인 자이며, 한국인 배우자 또는 한국인 자녀</t>
    <phoneticPr fontId="4" type="noConversion"/>
  </si>
  <si>
    <t xml:space="preserve">     2) 국적법상 귀화에 의한 국적취득자로 현재 대한민국 국민인 자</t>
    <phoneticPr fontId="4" type="noConversion"/>
  </si>
  <si>
    <t xml:space="preserve">     3) 내국인(귀화자 포함)과 결혼한 외국인</t>
    <phoneticPr fontId="4" type="noConversion"/>
  </si>
  <si>
    <t xml:space="preserve">     4) 그 외 가구 내 외국인</t>
    <phoneticPr fontId="4" type="noConversion"/>
  </si>
  <si>
    <r>
      <t>내국인(귀화)</t>
    </r>
    <r>
      <rPr>
        <vertAlign val="superscript"/>
        <sz val="9"/>
        <rFont val="굴림"/>
        <family val="3"/>
        <charset val="129"/>
      </rPr>
      <t>2)</t>
    </r>
    <phoneticPr fontId="14" type="noConversion"/>
  </si>
  <si>
    <r>
      <t>내국인(출생)</t>
    </r>
    <r>
      <rPr>
        <vertAlign val="superscript"/>
        <sz val="9"/>
        <rFont val="굴림"/>
        <family val="3"/>
        <charset val="129"/>
      </rPr>
      <t>1)</t>
    </r>
    <phoneticPr fontId="4" type="noConversion"/>
  </si>
  <si>
    <t>13. 다문화 가구 및 가구원
  Multicultural households and household members</t>
    <phoneticPr fontId="4" type="noConversion"/>
  </si>
  <si>
    <t>일반가구</t>
    <phoneticPr fontId="4" type="noConversion"/>
  </si>
  <si>
    <t>가구원수 Number of household numbers</t>
    <phoneticPr fontId="4" type="noConversion"/>
  </si>
  <si>
    <t xml:space="preserve"> Average number</t>
    <phoneticPr fontId="4" type="noConversion"/>
  </si>
  <si>
    <t>평균가구원수</t>
    <phoneticPr fontId="4" type="noConversion"/>
  </si>
  <si>
    <t xml:space="preserve">general </t>
    <phoneticPr fontId="4" type="noConversion"/>
  </si>
  <si>
    <t>households</t>
    <phoneticPr fontId="4" type="noConversion"/>
  </si>
  <si>
    <t>7인이상</t>
    <phoneticPr fontId="4" type="noConversion"/>
  </si>
  <si>
    <t>of houseld</t>
    <phoneticPr fontId="4" type="noConversion"/>
  </si>
  <si>
    <t>year</t>
    <phoneticPr fontId="4" type="noConversion"/>
  </si>
  <si>
    <t>연   별</t>
    <phoneticPr fontId="40" type="noConversion"/>
  </si>
  <si>
    <t xml:space="preserve">        *가족으로 이루어진 가구, 가족과 5인이하의 남남이 함께 사는 가구, 1인가구, 가족이 아닌 남남끼리 함께사는 5인 이하의 가구</t>
    <phoneticPr fontId="4" type="noConversion"/>
  </si>
  <si>
    <t>자료 : 경기통계연보</t>
    <phoneticPr fontId="32" type="noConversion"/>
  </si>
  <si>
    <t>Source : Statistical Yearbook of Gyeonggi</t>
  </si>
  <si>
    <r>
      <t>세   대</t>
    </r>
    <r>
      <rPr>
        <vertAlign val="superscript"/>
        <sz val="10"/>
        <rFont val="Calibri"/>
        <family val="3"/>
        <charset val="129"/>
      </rPr>
      <t>1)</t>
    </r>
    <phoneticPr fontId="3" type="noConversion"/>
  </si>
  <si>
    <r>
      <t xml:space="preserve">  세대당 </t>
    </r>
    <r>
      <rPr>
        <vertAlign val="superscript"/>
        <sz val="10"/>
        <rFont val="Calibri"/>
        <family val="3"/>
        <charset val="129"/>
      </rPr>
      <t>2)</t>
    </r>
    <phoneticPr fontId="3" type="noConversion"/>
  </si>
  <si>
    <r>
      <t xml:space="preserve">자료 : </t>
    </r>
    <r>
      <rPr>
        <sz val="11"/>
        <rFont val="Calibri"/>
        <family val="3"/>
        <charset val="129"/>
      </rPr>
      <t>경기통계연보</t>
    </r>
    <phoneticPr fontId="3" type="noConversion"/>
  </si>
  <si>
    <r>
      <t>4. 연령(5세계급) 및 성별 인구</t>
    </r>
    <r>
      <rPr>
        <b/>
        <vertAlign val="superscript"/>
        <sz val="14"/>
        <rFont val="Calibri"/>
        <family val="3"/>
        <charset val="129"/>
      </rPr>
      <t>1)</t>
    </r>
    <r>
      <rPr>
        <b/>
        <sz val="14"/>
        <rFont val="Calibri"/>
        <family val="3"/>
        <charset val="129"/>
      </rPr>
      <t>(3-1)</t>
    </r>
    <phoneticPr fontId="3" type="noConversion"/>
  </si>
  <si>
    <t>자료 : 통계청(인구동향조사)</t>
    <phoneticPr fontId="4" type="noConversion"/>
  </si>
  <si>
    <r>
      <t>14.가구원수별 가구(일반가구</t>
    </r>
    <r>
      <rPr>
        <b/>
        <vertAlign val="superscript"/>
        <sz val="14"/>
        <rFont val="Cambria"/>
        <family val="3"/>
        <charset val="129"/>
      </rPr>
      <t>1)</t>
    </r>
    <r>
      <rPr>
        <b/>
        <sz val="14"/>
        <rFont val="Cambria"/>
        <family val="3"/>
        <charset val="129"/>
      </rPr>
      <t>)
Households by households members</t>
    </r>
    <phoneticPr fontId="40" type="noConversion"/>
  </si>
  <si>
    <r>
      <t>세대</t>
    </r>
    <r>
      <rPr>
        <vertAlign val="superscript"/>
        <sz val="10"/>
        <rFont val="Calibri"/>
        <family val="3"/>
        <charset val="129"/>
      </rPr>
      <t>1)</t>
    </r>
    <phoneticPr fontId="3" type="noConversion"/>
  </si>
  <si>
    <r>
      <t>면적(Km</t>
    </r>
    <r>
      <rPr>
        <vertAlign val="superscript"/>
        <sz val="10"/>
        <rFont val="Calibri"/>
        <family val="3"/>
        <charset val="129"/>
      </rPr>
      <t>2</t>
    </r>
    <r>
      <rPr>
        <sz val="10"/>
        <rFont val="Calibri"/>
        <family val="3"/>
        <charset val="129"/>
      </rPr>
      <t>)</t>
    </r>
    <phoneticPr fontId="3" type="noConversion"/>
  </si>
  <si>
    <t>Baekseok-eup</t>
  </si>
  <si>
    <t>Eunhyeon-myeon</t>
    <phoneticPr fontId="49" type="noConversion"/>
  </si>
  <si>
    <t>남면</t>
  </si>
  <si>
    <t>Nam-myeon</t>
    <phoneticPr fontId="49" type="noConversion"/>
  </si>
  <si>
    <t>Gwangjeok-myeon</t>
  </si>
  <si>
    <t>Jangheung-myeon</t>
  </si>
  <si>
    <t>Yangju 1(il)-dong</t>
    <phoneticPr fontId="49" type="noConversion"/>
  </si>
  <si>
    <t>Yangju 2(i)-dong</t>
    <phoneticPr fontId="49" type="noConversion"/>
  </si>
  <si>
    <t>Hoecheon 1(il)-dong</t>
    <phoneticPr fontId="49" type="noConversion"/>
  </si>
  <si>
    <t>Hoecheon 2(i)-dong</t>
    <phoneticPr fontId="49" type="noConversion"/>
  </si>
  <si>
    <t>Hoecheon 3(sam)-dong</t>
    <phoneticPr fontId="49" type="noConversion"/>
  </si>
  <si>
    <t>2019</t>
    <phoneticPr fontId="4" type="noConversion"/>
  </si>
  <si>
    <t xml:space="preserve">65세이상 
고령자 </t>
    <phoneticPr fontId="3" type="noConversion"/>
  </si>
  <si>
    <t>2020</t>
    <phoneticPr fontId="4" type="noConversion"/>
  </si>
  <si>
    <t>-</t>
    <phoneticPr fontId="4" type="noConversion"/>
  </si>
  <si>
    <t>한국인 아내+외국인 남편</t>
    <phoneticPr fontId="14" type="noConversion"/>
  </si>
  <si>
    <t>한국인 남편+외국인 아내</t>
    <phoneticPr fontId="14" type="noConversion"/>
  </si>
  <si>
    <t>아내-전체혼인건수</t>
    <phoneticPr fontId="14" type="noConversion"/>
  </si>
  <si>
    <t>Bride-Marriage</t>
    <phoneticPr fontId="4" type="noConversion"/>
  </si>
  <si>
    <t>남편-전체혼인건수</t>
    <phoneticPr fontId="14" type="noConversion"/>
  </si>
  <si>
    <t>Bridegroom-Marriage</t>
    <phoneticPr fontId="4" type="noConversion"/>
  </si>
  <si>
    <t>9. 외국인 국적별 현황</t>
  </si>
  <si>
    <t>Registered Foreigners by Nationality</t>
  </si>
  <si>
    <t>중국</t>
  </si>
  <si>
    <t>중국(한국계)</t>
  </si>
  <si>
    <t>영    국</t>
  </si>
  <si>
    <t>China(Korea-Chinese)</t>
  </si>
  <si>
    <t>United States</t>
  </si>
  <si>
    <t>Philippines</t>
  </si>
  <si>
    <t>Japan</t>
  </si>
  <si>
    <t>United Kingdom</t>
  </si>
  <si>
    <t>읍면동별</t>
  </si>
  <si>
    <t>Eup-Myeon-Dong</t>
  </si>
  <si>
    <t>Source : Civic Affairs Division</t>
  </si>
  <si>
    <t>Unit : household, person</t>
  </si>
  <si>
    <t>Unit : household, person</t>
    <phoneticPr fontId="29" type="noConversion"/>
  </si>
  <si>
    <t>2021</t>
    <phoneticPr fontId="4" type="noConversion"/>
  </si>
  <si>
    <t xml:space="preserve">    주: 1) 외국인 세대수 제외(1998년부터 적용) (Foreign households excluded(since 1998))</t>
    <phoneticPr fontId="14" type="noConversion"/>
  </si>
  <si>
    <t xml:space="preserve">        2) 외국인 인구 제외 : 세대당 인구, 평균연령, (2019년~) 65세 이상 고령자</t>
    <phoneticPr fontId="14" type="noConversion"/>
  </si>
  <si>
    <t xml:space="preserve"> 주  : 1) 외국인 세대수 제외(1998년부터 적용) (Foreign households excluded(since 1998))</t>
    <phoneticPr fontId="3" type="noConversion"/>
  </si>
  <si>
    <r>
      <t xml:space="preserve">      </t>
    </r>
    <r>
      <rPr>
        <sz val="10"/>
        <rFont val="Calibri"/>
        <family val="3"/>
        <charset val="129"/>
      </rPr>
      <t xml:space="preserve">  2) 외국인 인구 제외 : (2001년~)세대당 인구, 평균연령 (2019년~)65세이상 고령자</t>
    </r>
    <phoneticPr fontId="3" type="noConversion"/>
  </si>
  <si>
    <t xml:space="preserve"> 주  : 1) 외국인 세대수 제외(1998년부터 적용)</t>
    <phoneticPr fontId="3" type="noConversion"/>
  </si>
  <si>
    <r>
      <t xml:space="preserve">      </t>
    </r>
    <r>
      <rPr>
        <sz val="10"/>
        <rFont val="Calibri"/>
        <family val="3"/>
        <charset val="129"/>
      </rPr>
      <t xml:space="preserve">  2) 외국인 세대수 제외(1998년부터 적용)     3) 외국인 인구 제외 : 세대당 인구, 평균연령, (2019년~) 65세 이상 고령자</t>
    </r>
    <phoneticPr fontId="3" type="noConversion"/>
  </si>
  <si>
    <t>주 : 1) 일반가구를 대상으로 집계(비혈연가구, 1인가구 포함), 단, 집단가구(6인이상 비혈연가구, 기숙사, 사회시설 등) 및 외국인 가구는 제외.</t>
    <phoneticPr fontId="4" type="noConversion"/>
  </si>
  <si>
    <t>주 : 1) 일반가구*를 대상으로 집계. 단, 집단가구(6인이상 비혈연가구, 기숙사, 사회시설 등)및 외국인 가구는 제외.</t>
    <phoneticPr fontId="4" type="noConversion"/>
  </si>
  <si>
    <t>자료 : 민원여권과</t>
    <phoneticPr fontId="3" type="noConversion"/>
  </si>
  <si>
    <t>자료 : 민원여권과</t>
    <phoneticPr fontId="4" type="noConversion"/>
  </si>
  <si>
    <r>
      <t>인구</t>
    </r>
    <r>
      <rPr>
        <vertAlign val="superscript"/>
        <sz val="10"/>
        <rFont val="Calibri"/>
        <family val="3"/>
        <charset val="129"/>
      </rPr>
      <t>2)</t>
    </r>
    <phoneticPr fontId="3" type="noConversion"/>
  </si>
  <si>
    <r>
      <t>고령자</t>
    </r>
    <r>
      <rPr>
        <vertAlign val="superscript"/>
        <sz val="10"/>
        <rFont val="Calibri"/>
        <family val="3"/>
        <charset val="129"/>
      </rPr>
      <t>2)</t>
    </r>
    <phoneticPr fontId="3" type="noConversion"/>
  </si>
  <si>
    <t>평균연령</t>
    <phoneticPr fontId="3" type="noConversion"/>
  </si>
  <si>
    <t>연  별</t>
    <phoneticPr fontId="4" type="noConversion"/>
  </si>
  <si>
    <t>시 군 별</t>
    <phoneticPr fontId="40" type="noConversion"/>
  </si>
  <si>
    <t>남
Male</t>
    <phoneticPr fontId="3" type="noConversion"/>
  </si>
  <si>
    <t>옥정1동</t>
    <phoneticPr fontId="4" type="noConversion"/>
  </si>
  <si>
    <t>옥정2동</t>
    <phoneticPr fontId="4" type="noConversion"/>
  </si>
  <si>
    <t>Okjeong 1(il)-dong</t>
    <phoneticPr fontId="4" type="noConversion"/>
  </si>
  <si>
    <t>Okjeong 2(i)-dong</t>
    <phoneticPr fontId="49" type="noConversion"/>
  </si>
  <si>
    <t>여</t>
    <phoneticPr fontId="3" type="noConversion"/>
  </si>
  <si>
    <t>Okjeong 2(i)-dong</t>
    <phoneticPr fontId="4" type="noConversion"/>
  </si>
  <si>
    <t>2022</t>
  </si>
  <si>
    <t>2023</t>
    <phoneticPr fontId="4" type="noConversion"/>
  </si>
  <si>
    <t>80세 이상</t>
    <phoneticPr fontId="4" type="noConversion"/>
  </si>
  <si>
    <t>10 ∼ 14</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</si>
</sst>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41" formatCode="_-* #,##0_-;\-* #,##0_-;_-* &quot;-&quot;_-;_-@_-"/>
    <numFmt numFmtId="43" formatCode="_-* #,##0.00_-;\-* #,##0.00_-;_-* &quot;-&quot;??_-;_-@_-"/>
    <numFmt numFmtId="177" formatCode="&quot;$&quot;#,##0_);[Red]\(&quot;$&quot;#,##0\)"/>
    <numFmt numFmtId="179" formatCode="&quot;$&quot;#,##0.00_);[Red]\(&quot;$&quot;#,##0.00\)"/>
    <numFmt numFmtId="184" formatCode="_ * #,##0_ ;_ * \-#,##0_ ;_ * &quot;-&quot;_ ;_ @_ "/>
    <numFmt numFmtId="185" formatCode="0.0"/>
    <numFmt numFmtId="186" formatCode="0,000"/>
    <numFmt numFmtId="188" formatCode="_ * #,##0.0_ ;_ * \-#,##0.0_ ;_ * &quot;-&quot;_ ;_ @_ "/>
    <numFmt numFmtId="189" formatCode="#,##0.0"/>
    <numFmt numFmtId="190" formatCode="0_);[Red]\(0\)"/>
    <numFmt numFmtId="191" formatCode="#,##0_ "/>
    <numFmt numFmtId="193" formatCode="#,##0.0_ "/>
    <numFmt numFmtId="194" formatCode="_ * #,##0.00_ ;_ * \-#,##0.00_ ;_ * &quot;-&quot;??_ ;_ @_ "/>
    <numFmt numFmtId="195" formatCode="#,##0.0;\(#,##0.0\);\ &quot;-&quot;\ "/>
    <numFmt numFmtId="196" formatCode="&quot;A$&quot;\ #,##0.0;&quot;$&quot;\-#,##0.0"/>
    <numFmt numFmtId="197" formatCode="&quot;$&quot;#,##0;\(&quot;$&quot;#,##0\)"/>
    <numFmt numFmtId="201" formatCode="_-* #\ ##0_-;\-* #\ ##0_-;_-* &quot;-&quot;_-;_-@_-"/>
    <numFmt numFmtId="202" formatCode="###,###"/>
    <numFmt numFmtId="204" formatCode="###,###.00"/>
    <numFmt numFmtId="210" formatCode="&quot;₩&quot;#,##0;[Red]&quot;₩&quot;\-#,##0"/>
    <numFmt numFmtId="211" formatCode="&quot;₩&quot;#,##0.00;[Red]&quot;₩&quot;\-#,##0.00"/>
    <numFmt numFmtId="212" formatCode="_ &quot;₩&quot;* #,##0_ ;_ &quot;₩&quot;* \-#,##0_ ;_ &quot;₩&quot;* &quot;-&quot;_ ;_ @_ "/>
    <numFmt numFmtId="213" formatCode="_ &quot;₩&quot;* #,##0.00_ ;_ &quot;₩&quot;* \-#,##0.00_ ;_ &quot;₩&quot;* &quot;-&quot;??_ ;_ @_ "/>
    <numFmt numFmtId="214" formatCode="_-&quot;₩&quot;* #,##0_-;&quot;₩&quot;&quot;₩&quot;&quot;₩&quot;&quot;₩&quot;&quot;₩&quot;&quot;₩&quot;&quot;₩&quot;&quot;₩&quot;&quot;₩&quot;\-&quot;₩&quot;* #,##0_-;_-&quot;₩&quot;* &quot;-&quot;_-;_-@_-"/>
    <numFmt numFmtId="215" formatCode="\$#.00"/>
    <numFmt numFmtId="216" formatCode="_ * #,##0.00_ ;_ * &quot;₩&quot;&quot;₩&quot;&quot;₩&quot;&quot;₩&quot;&quot;₩&quot;&quot;₩&quot;&quot;₩&quot;&quot;₩&quot;&quot;₩&quot;\-#,##0.00_ ;_ * &quot;-&quot;??_ ;_ @_ "/>
    <numFmt numFmtId="217" formatCode="&quot;₩&quot;&quot;₩&quot;&quot;₩&quot;&quot;₩&quot;&quot;₩&quot;&quot;₩&quot;&quot;₩&quot;&quot;₩&quot;&quot;₩&quot;\$#,##0_);[Red]&quot;₩&quot;&quot;₩&quot;&quot;₩&quot;&quot;₩&quot;&quot;₩&quot;&quot;₩&quot;&quot;₩&quot;&quot;₩&quot;&quot;₩&quot;\(&quot;₩&quot;&quot;₩&quot;&quot;₩&quot;&quot;₩&quot;&quot;₩&quot;&quot;₩&quot;&quot;₩&quot;&quot;₩&quot;&quot;₩&quot;\$#,##0&quot;₩&quot;&quot;₩&quot;&quot;₩&quot;&quot;₩&quot;&quot;₩&quot;&quot;₩&quot;&quot;₩&quot;&quot;₩&quot;&quot;₩&quot;\)"/>
    <numFmt numFmtId="218" formatCode="#,"/>
    <numFmt numFmtId="219" formatCode="%#.00"/>
    <numFmt numFmtId="220" formatCode="0%_);\(0%\)"/>
    <numFmt numFmtId="221" formatCode="_-* #,##0_-;\-* #,##0_-;_-* \-_-;_-@_-"/>
    <numFmt numFmtId="222" formatCode=";;;"/>
    <numFmt numFmtId="223" formatCode="&quot;₩&quot;#,##0;&quot;₩&quot;&quot;₩&quot;&quot;₩&quot;&quot;₩&quot;\-#,##0"/>
    <numFmt numFmtId="224" formatCode="#,##0;[Red]&quot;-&quot;#,##0"/>
    <numFmt numFmtId="225" formatCode="&quot;₩&quot;#,##0;[Red]&quot;₩&quot;&quot;₩&quot;&quot;₩&quot;&quot;₩&quot;\-#,##0"/>
    <numFmt numFmtId="226" formatCode="_-* #,##0.00_-;&quot;₩&quot;&quot;₩&quot;\-* #,##0.00_-;_-* &quot;-&quot;??_-;_-@_-"/>
    <numFmt numFmtId="227" formatCode="_-&quot;₩&quot;* #,##0.00_-;&quot;₩&quot;&quot;₩&quot;\-&quot;₩&quot;* #,##0.00_-;_-&quot;₩&quot;* &quot;-&quot;??_-;_-@_-"/>
    <numFmt numFmtId="228" formatCode="&quot;₩&quot;#,##0.00;&quot;₩&quot;&quot;₩&quot;&quot;₩&quot;&quot;₩&quot;\-#,##0.00"/>
  </numFmts>
  <fonts count="116">
    <font>
      <sz val="12"/>
      <name val="바탕체"/>
      <family val="1"/>
      <charset val="129"/>
    </font>
    <font>
      <sz val="12"/>
      <name val="바탕체"/>
      <family val="1"/>
      <charset val="129"/>
    </font>
    <font>
      <sz val="10"/>
      <name val="바탕체"/>
      <family val="1"/>
      <charset val="129"/>
    </font>
    <font>
      <sz val="8"/>
      <name val="바탕"/>
      <family val="1"/>
      <charset val="129"/>
    </font>
    <font>
      <sz val="8"/>
      <name val="바탕체"/>
      <family val="1"/>
      <charset val="129"/>
    </font>
    <font>
      <sz val="9"/>
      <name val="바탕체"/>
      <family val="1"/>
      <charset val="129"/>
    </font>
    <font>
      <b/>
      <sz val="9"/>
      <name val="바탕체"/>
      <family val="1"/>
      <charset val="129"/>
    </font>
    <font>
      <b/>
      <sz val="14"/>
      <name val="굴림"/>
      <family val="3"/>
      <charset val="129"/>
    </font>
    <font>
      <b/>
      <sz val="10"/>
      <name val="바탕체"/>
      <family val="1"/>
      <charset val="129"/>
    </font>
    <font>
      <b/>
      <sz val="8"/>
      <name val="굴림"/>
      <family val="3"/>
      <charset val="129"/>
    </font>
    <font>
      <b/>
      <sz val="12"/>
      <name val="굴림"/>
      <family val="3"/>
      <charset val="129"/>
    </font>
    <font>
      <sz val="10"/>
      <name val="굴림"/>
      <family val="3"/>
      <charset val="129"/>
    </font>
    <font>
      <sz val="9"/>
      <name val="굴림"/>
      <family val="3"/>
      <charset val="129"/>
    </font>
    <font>
      <b/>
      <sz val="10"/>
      <name val="굴림"/>
      <family val="3"/>
      <charset val="129"/>
    </font>
    <font>
      <sz val="8"/>
      <name val="돋움"/>
      <family val="3"/>
      <charset val="129"/>
    </font>
    <font>
      <sz val="11"/>
      <name val="돋움"/>
      <family val="3"/>
      <charset val="129"/>
    </font>
    <font>
      <sz val="10"/>
      <name val="바탕"/>
      <family val="1"/>
      <charset val="129"/>
    </font>
    <font>
      <sz val="10"/>
      <name val="Arial"/>
      <family val="2"/>
    </font>
    <font>
      <sz val="10"/>
      <name val="MS Sans Serif"/>
      <family val="2"/>
    </font>
    <font>
      <sz val="8"/>
      <name val="Arial"/>
      <family val="2"/>
    </font>
    <font>
      <sz val="12"/>
      <name val="Arial"/>
      <family val="2"/>
    </font>
    <font>
      <sz val="8"/>
      <name val="굴림"/>
      <family val="3"/>
      <charset val="129"/>
    </font>
    <font>
      <sz val="8"/>
      <color indexed="63"/>
      <name val="굴림"/>
      <family val="3"/>
      <charset val="129"/>
    </font>
    <font>
      <sz val="10"/>
      <color indexed="63"/>
      <name val="굴림"/>
      <family val="3"/>
      <charset val="129"/>
    </font>
    <font>
      <sz val="9"/>
      <name val="Cambria"/>
      <family val="3"/>
      <charset val="129"/>
    </font>
    <font>
      <sz val="11"/>
      <color indexed="8"/>
      <name val="Calibri"/>
      <family val="2"/>
    </font>
    <font>
      <b/>
      <sz val="9"/>
      <name val="Cambria"/>
      <family val="3"/>
      <charset val="129"/>
    </font>
    <font>
      <b/>
      <sz val="14"/>
      <name val="Cambria"/>
      <family val="3"/>
      <charset val="129"/>
    </font>
    <font>
      <b/>
      <vertAlign val="superscript"/>
      <sz val="14"/>
      <name val="Cambria"/>
      <family val="3"/>
      <charset val="129"/>
    </font>
    <font>
      <b/>
      <sz val="9"/>
      <name val="Arial Narrow"/>
      <family val="2"/>
    </font>
    <font>
      <b/>
      <sz val="12"/>
      <name val="Cambria"/>
      <family val="3"/>
      <charset val="129"/>
    </font>
    <font>
      <sz val="8"/>
      <name val="Cambria"/>
      <family val="3"/>
      <charset val="129"/>
    </font>
    <font>
      <b/>
      <sz val="12"/>
      <name val="Times New Roman"/>
      <family val="1"/>
    </font>
    <font>
      <sz val="10"/>
      <name val="Calibri"/>
      <family val="3"/>
      <charset val="129"/>
    </font>
    <font>
      <b/>
      <sz val="10"/>
      <name val="Calibri"/>
      <family val="3"/>
      <charset val="129"/>
    </font>
    <font>
      <b/>
      <sz val="14"/>
      <name val="Calibri"/>
      <family val="3"/>
      <charset val="129"/>
    </font>
    <font>
      <b/>
      <vertAlign val="superscript"/>
      <sz val="14"/>
      <name val="Calibri"/>
      <family val="3"/>
      <charset val="129"/>
    </font>
    <font>
      <sz val="8"/>
      <name val="Calibri"/>
      <family val="3"/>
      <charset val="129"/>
    </font>
    <font>
      <sz val="9"/>
      <name val="Calibri"/>
      <family val="3"/>
      <charset val="129"/>
    </font>
    <font>
      <b/>
      <sz val="9"/>
      <name val="Calibri"/>
      <family val="3"/>
      <charset val="129"/>
    </font>
    <font>
      <sz val="12"/>
      <color indexed="8"/>
      <name val="바탕체"/>
      <family val="1"/>
      <charset val="129"/>
    </font>
    <font>
      <vertAlign val="superscript"/>
      <sz val="9"/>
      <name val="Cambria"/>
      <family val="3"/>
      <charset val="129"/>
    </font>
    <font>
      <sz val="12"/>
      <name val="Cambria"/>
      <family val="3"/>
      <charset val="129"/>
    </font>
    <font>
      <sz val="8"/>
      <name val="HY중고딕"/>
      <family val="1"/>
      <charset val="129"/>
    </font>
    <font>
      <vertAlign val="superscript"/>
      <sz val="9"/>
      <name val="굴림"/>
      <family val="3"/>
      <charset val="129"/>
    </font>
    <font>
      <sz val="12"/>
      <name val="Calibri"/>
      <family val="3"/>
      <charset val="129"/>
    </font>
    <font>
      <vertAlign val="superscript"/>
      <sz val="10"/>
      <name val="Calibri"/>
      <family val="3"/>
      <charset val="129"/>
    </font>
    <font>
      <sz val="11"/>
      <name val="Calibri"/>
      <family val="3"/>
      <charset val="129"/>
    </font>
    <font>
      <sz val="10"/>
      <color indexed="63"/>
      <name val="Calibri"/>
      <family val="3"/>
      <charset val="129"/>
    </font>
    <font>
      <sz val="9"/>
      <name val="굴림체"/>
      <family val="3"/>
      <charset val="129"/>
    </font>
    <font>
      <sz val="12"/>
      <name val="굴림체"/>
      <family val="3"/>
      <charset val="129"/>
    </font>
    <font>
      <sz val="10"/>
      <name val="돋움체"/>
      <family val="3"/>
      <charset val="129"/>
    </font>
    <font>
      <sz val="11"/>
      <name val="굴림체"/>
      <family val="3"/>
      <charset val="129"/>
    </font>
    <font>
      <sz val="12"/>
      <name val="뼻뮝"/>
      <family val="1"/>
      <charset val="129"/>
    </font>
    <font>
      <sz val="12"/>
      <name val="¸íÁ¶"/>
      <family val="3"/>
      <charset val="129"/>
    </font>
    <font>
      <sz val="12"/>
      <name val="¸iA¶"/>
      <family val="3"/>
      <charset val="129"/>
    </font>
    <font>
      <sz val="11"/>
      <name val="µ¸¿ò"/>
      <family val="3"/>
      <charset val="129"/>
    </font>
    <font>
      <sz val="12"/>
      <name val="¹UAAA¼"/>
      <family val="3"/>
      <charset val="129"/>
    </font>
    <font>
      <sz val="12"/>
      <name val="¹ÙÅÁÃ¼"/>
      <family val="1"/>
      <charset val="129"/>
    </font>
    <font>
      <sz val="10"/>
      <name val="Geneva"/>
      <family val="2"/>
    </font>
    <font>
      <sz val="11"/>
      <name val="μ¸¿o"/>
      <family val="3"/>
      <charset val="129"/>
    </font>
    <font>
      <sz val="12"/>
      <name val="±¼¸²A¼"/>
      <family val="3"/>
      <charset val="129"/>
    </font>
    <font>
      <sz val="12"/>
      <name val="±¼¸²Ã¼"/>
      <family val="3"/>
      <charset val="129"/>
    </font>
    <font>
      <b/>
      <sz val="12"/>
      <name val="Arial"/>
      <family val="2"/>
    </font>
    <font>
      <b/>
      <sz val="18"/>
      <name val="Arial"/>
      <family val="2"/>
    </font>
    <font>
      <sz val="10"/>
      <color indexed="8"/>
      <name val="굴림"/>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color indexed="8"/>
      <name val="돋움"/>
      <family val="3"/>
      <charset val="129"/>
    </font>
    <font>
      <sz val="14"/>
      <name val="돋움"/>
      <family val="3"/>
      <charset val="129"/>
    </font>
    <font>
      <b/>
      <sz val="10"/>
      <name val="MS Sans Serif"/>
      <family val="2"/>
    </font>
    <font>
      <b/>
      <sz val="10"/>
      <name val="Helv"/>
      <family val="2"/>
    </font>
    <font>
      <sz val="1"/>
      <color indexed="8"/>
      <name val="Courier"/>
      <family val="3"/>
    </font>
    <font>
      <sz val="9"/>
      <name val="돋움"/>
      <family val="3"/>
      <charset val="129"/>
    </font>
    <font>
      <b/>
      <sz val="12"/>
      <name val="Helv"/>
      <family val="2"/>
    </font>
    <font>
      <b/>
      <sz val="10"/>
      <name val="Arial"/>
      <family val="2"/>
    </font>
    <font>
      <b/>
      <sz val="11"/>
      <name val="Helv"/>
      <family val="2"/>
    </font>
    <font>
      <b/>
      <sz val="10"/>
      <color indexed="10"/>
      <name val="Arial"/>
      <family val="2"/>
    </font>
    <font>
      <b/>
      <u/>
      <sz val="13"/>
      <name val="굴림체"/>
      <family val="3"/>
      <charset val="129"/>
    </font>
    <font>
      <b/>
      <sz val="1"/>
      <color indexed="8"/>
      <name val="Courier"/>
      <family val="3"/>
    </font>
    <font>
      <u/>
      <sz val="11"/>
      <color indexed="36"/>
      <name val="바탕체"/>
      <family val="1"/>
      <charset val="129"/>
    </font>
    <font>
      <sz val="14"/>
      <name val="뼻뮝"/>
      <family val="1"/>
      <charset val="129"/>
    </font>
    <font>
      <b/>
      <sz val="12"/>
      <color indexed="16"/>
      <name val="굴림체"/>
      <family val="3"/>
      <charset val="129"/>
    </font>
    <font>
      <sz val="10"/>
      <color indexed="8"/>
      <name val="굴림"/>
      <family val="3"/>
    </font>
    <font>
      <sz val="12"/>
      <color rgb="FF000000"/>
      <name val="돋움"/>
      <family val="3"/>
      <charset val="129"/>
    </font>
    <font>
      <sz val="10"/>
      <color rgb="FF000000"/>
      <name val="돋움"/>
      <family val="3"/>
      <charset val="129"/>
    </font>
    <font>
      <sz val="11"/>
      <color rgb="FF000000"/>
      <name val="돋움"/>
      <family val="3"/>
      <charset val="129"/>
    </font>
    <font>
      <sz val="12"/>
      <color rgb="FF000000"/>
      <name val="Arial"/>
      <family val="2"/>
    </font>
    <font>
      <b/>
      <sz val="12"/>
      <color rgb="FF000000"/>
      <name val="Arial"/>
      <family val="2"/>
    </font>
    <font>
      <b/>
      <sz val="18"/>
      <color rgb="FF000000"/>
      <name val="Arial"/>
      <family val="2"/>
    </font>
    <font>
      <sz val="10"/>
      <color rgb="FF000000"/>
      <name val="바탕"/>
      <family val="1"/>
      <charset val="129"/>
    </font>
    <font>
      <sz val="12"/>
      <color rgb="FF000000"/>
      <name val="바탕체"/>
      <family val="1"/>
      <charset val="129"/>
    </font>
    <font>
      <sz val="11"/>
      <color theme="1"/>
      <name val="Calibri"/>
      <family val="3"/>
      <charset val="129"/>
    </font>
    <font>
      <sz val="1"/>
      <color theme="1"/>
      <name val="Calibri"/>
      <family val="3"/>
      <charset val="129"/>
    </font>
    <font>
      <sz val="10"/>
      <color rgb="FF000000"/>
      <name val="맑은 고딕"/>
      <family val="3"/>
      <charset val="129"/>
    </font>
    <font>
      <sz val="10"/>
      <color theme="1"/>
      <name val="Calibri"/>
      <family val="3"/>
      <charset val="129"/>
    </font>
    <font>
      <sz val="11"/>
      <color rgb="FF000000"/>
      <name val="맑은 고딕"/>
      <family val="3"/>
      <charset val="129"/>
    </font>
    <font>
      <sz val="11"/>
      <color theme="1"/>
      <name val="Calibri"/>
      <family val="2"/>
      <charset val="129"/>
    </font>
    <font>
      <sz val="10"/>
      <color rgb="FF000000"/>
      <name val="굴림"/>
      <family val="3"/>
      <charset val="129"/>
    </font>
    <font>
      <sz val="10"/>
      <color rgb="FF000000"/>
      <name val="Arial"/>
      <family val="2"/>
    </font>
    <font>
      <b/>
      <sz val="11"/>
      <color theme="1"/>
      <name val="맑은 고딕"/>
      <family val="2"/>
      <charset val="129"/>
      <scheme val="minor"/>
    </font>
  </fonts>
  <fills count="2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7"/>
        <bgColor indexed="64"/>
      </patternFill>
    </fill>
    <fill>
      <patternFill patternType="solid">
        <fgColor indexed="26"/>
        <bgColor indexed="64"/>
      </patternFill>
    </fill>
    <fill>
      <patternFill patternType="solid">
        <fgColor indexed="62"/>
      </patternFill>
    </fill>
    <fill>
      <patternFill patternType="solid">
        <fgColor indexed="57"/>
      </patternFill>
    </fill>
    <fill>
      <patternFill patternType="solid">
        <fgColor indexed="22"/>
      </patternFill>
    </fill>
    <fill>
      <patternFill patternType="solid">
        <fgColor indexed="47"/>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double">
        <color indexed="64"/>
      </bottom>
      <diagonal/>
    </border>
    <border>
      <left style="hair">
        <color indexed="64"/>
      </left>
      <right style="hair">
        <color indexed="64"/>
      </right>
      <top style="hair">
        <color indexed="64"/>
      </top>
      <bottom style="thin">
        <color indexed="64"/>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64"/>
      </left>
      <right style="thin">
        <color indexed="64"/>
      </right>
      <top/>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top style="thin">
        <color theme="4"/>
      </top>
      <bottom style="double">
        <color theme="4"/>
      </bottom>
      <diagonal/>
    </border>
  </borders>
  <cellStyleXfs count="3526">
    <xf numFmtId="0" fontId="0" fillId="0" borderId="0"/>
    <xf numFmtId="0" fontId="85" fillId="0" borderId="0" applyNumberFormat="0" applyFill="0" applyBorder="0" applyAlignment="0" applyProtection="0"/>
    <xf numFmtId="0" fontId="1" fillId="0" borderId="0"/>
    <xf numFmtId="0" fontId="66" fillId="7" borderId="0" applyNumberFormat="0" applyBorder="0" applyAlignment="0" applyProtection="0">
      <alignment vertical="center"/>
    </xf>
    <xf numFmtId="0" fontId="66" fillId="7" borderId="0" applyNumberFormat="0" applyBorder="0" applyAlignment="0" applyProtection="0">
      <alignment vertical="center"/>
    </xf>
    <xf numFmtId="0" fontId="66" fillId="8" borderId="0" applyNumberFormat="0" applyBorder="0" applyAlignment="0" applyProtection="0">
      <alignment vertical="center"/>
    </xf>
    <xf numFmtId="0" fontId="66" fillId="8" borderId="0" applyNumberFormat="0" applyBorder="0" applyAlignment="0" applyProtection="0">
      <alignment vertical="center"/>
    </xf>
    <xf numFmtId="0" fontId="66" fillId="9" borderId="0" applyNumberFormat="0" applyBorder="0" applyAlignment="0" applyProtection="0">
      <alignment vertical="center"/>
    </xf>
    <xf numFmtId="0" fontId="66" fillId="9" borderId="0" applyNumberFormat="0" applyBorder="0" applyAlignment="0" applyProtection="0">
      <alignment vertical="center"/>
    </xf>
    <xf numFmtId="0" fontId="66" fillId="10" borderId="0" applyNumberFormat="0" applyBorder="0" applyAlignment="0" applyProtection="0">
      <alignment vertical="center"/>
    </xf>
    <xf numFmtId="0" fontId="66" fillId="10" borderId="0" applyNumberFormat="0" applyBorder="0" applyAlignment="0" applyProtection="0">
      <alignment vertical="center"/>
    </xf>
    <xf numFmtId="0" fontId="66" fillId="6" borderId="0" applyNumberFormat="0" applyBorder="0" applyAlignment="0" applyProtection="0">
      <alignment vertical="center"/>
    </xf>
    <xf numFmtId="0" fontId="66" fillId="6" borderId="0" applyNumberFormat="0" applyBorder="0" applyAlignment="0" applyProtection="0">
      <alignment vertical="center"/>
    </xf>
    <xf numFmtId="0" fontId="66" fillId="5" borderId="0" applyNumberFormat="0" applyBorder="0" applyAlignment="0" applyProtection="0">
      <alignment vertical="center"/>
    </xf>
    <xf numFmtId="0" fontId="66" fillId="5" borderId="0" applyNumberFormat="0" applyBorder="0" applyAlignment="0" applyProtection="0">
      <alignment vertical="center"/>
    </xf>
    <xf numFmtId="0" fontId="66" fillId="2" borderId="0" applyNumberFormat="0" applyBorder="0" applyAlignment="0" applyProtection="0">
      <alignment vertical="center"/>
    </xf>
    <xf numFmtId="0" fontId="66" fillId="2" borderId="0" applyNumberFormat="0" applyBorder="0" applyAlignment="0" applyProtection="0">
      <alignment vertical="center"/>
    </xf>
    <xf numFmtId="0" fontId="66" fillId="3" borderId="0" applyNumberFormat="0" applyBorder="0" applyAlignment="0" applyProtection="0">
      <alignment vertical="center"/>
    </xf>
    <xf numFmtId="0" fontId="66" fillId="3" borderId="0" applyNumberFormat="0" applyBorder="0" applyAlignment="0" applyProtection="0">
      <alignment vertical="center"/>
    </xf>
    <xf numFmtId="0" fontId="66" fillId="12" borderId="0" applyNumberFormat="0" applyBorder="0" applyAlignment="0" applyProtection="0">
      <alignment vertical="center"/>
    </xf>
    <xf numFmtId="0" fontId="66" fillId="12" borderId="0" applyNumberFormat="0" applyBorder="0" applyAlignment="0" applyProtection="0">
      <alignment vertical="center"/>
    </xf>
    <xf numFmtId="0" fontId="66" fillId="10" borderId="0" applyNumberFormat="0" applyBorder="0" applyAlignment="0" applyProtection="0">
      <alignment vertical="center"/>
    </xf>
    <xf numFmtId="0" fontId="66" fillId="10" borderId="0" applyNumberFormat="0" applyBorder="0" applyAlignment="0" applyProtection="0">
      <alignment vertical="center"/>
    </xf>
    <xf numFmtId="0" fontId="66" fillId="2" borderId="0" applyNumberFormat="0" applyBorder="0" applyAlignment="0" applyProtection="0">
      <alignment vertical="center"/>
    </xf>
    <xf numFmtId="0" fontId="66" fillId="2" borderId="0" applyNumberFormat="0" applyBorder="0" applyAlignment="0" applyProtection="0">
      <alignment vertical="center"/>
    </xf>
    <xf numFmtId="0" fontId="66" fillId="13" borderId="0" applyNumberFormat="0" applyBorder="0" applyAlignment="0" applyProtection="0">
      <alignment vertical="center"/>
    </xf>
    <xf numFmtId="0" fontId="66" fillId="13" borderId="0" applyNumberFormat="0" applyBorder="0" applyAlignment="0" applyProtection="0">
      <alignment vertical="center"/>
    </xf>
    <xf numFmtId="0" fontId="67" fillId="15" borderId="0" applyNumberFormat="0" applyBorder="0" applyAlignment="0" applyProtection="0">
      <alignment vertical="center"/>
    </xf>
    <xf numFmtId="0" fontId="66" fillId="15" borderId="0" applyNumberFormat="0" applyBorder="0" applyAlignment="0" applyProtection="0">
      <alignment vertical="center"/>
    </xf>
    <xf numFmtId="0" fontId="67" fillId="3" borderId="0" applyNumberFormat="0" applyBorder="0" applyAlignment="0" applyProtection="0">
      <alignment vertical="center"/>
    </xf>
    <xf numFmtId="0" fontId="66" fillId="3" borderId="0" applyNumberFormat="0" applyBorder="0" applyAlignment="0" applyProtection="0">
      <alignment vertical="center"/>
    </xf>
    <xf numFmtId="0" fontId="67" fillId="12" borderId="0" applyNumberFormat="0" applyBorder="0" applyAlignment="0" applyProtection="0">
      <alignment vertical="center"/>
    </xf>
    <xf numFmtId="0" fontId="66" fillId="12" borderId="0" applyNumberFormat="0" applyBorder="0" applyAlignment="0" applyProtection="0">
      <alignment vertical="center"/>
    </xf>
    <xf numFmtId="0" fontId="67" fillId="16" borderId="0" applyNumberFormat="0" applyBorder="0" applyAlignment="0" applyProtection="0">
      <alignment vertical="center"/>
    </xf>
    <xf numFmtId="0" fontId="66" fillId="16" borderId="0" applyNumberFormat="0" applyBorder="0" applyAlignment="0" applyProtection="0">
      <alignment vertical="center"/>
    </xf>
    <xf numFmtId="0" fontId="67" fillId="17" borderId="0" applyNumberFormat="0" applyBorder="0" applyAlignment="0" applyProtection="0">
      <alignment vertical="center"/>
    </xf>
    <xf numFmtId="0" fontId="66" fillId="17" borderId="0" applyNumberFormat="0" applyBorder="0" applyAlignment="0" applyProtection="0">
      <alignment vertical="center"/>
    </xf>
    <xf numFmtId="0" fontId="67" fillId="18" borderId="0" applyNumberFormat="0" applyBorder="0" applyAlignment="0" applyProtection="0">
      <alignment vertical="center"/>
    </xf>
    <xf numFmtId="0" fontId="66" fillId="18" borderId="0" applyNumberFormat="0" applyBorder="0" applyAlignment="0" applyProtection="0">
      <alignment vertical="center"/>
    </xf>
    <xf numFmtId="0" fontId="57" fillId="0" borderId="0" applyFont="0" applyFill="0" applyBorder="0" applyAlignment="0" applyProtection="0"/>
    <xf numFmtId="0" fontId="54"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1" fontId="57" fillId="0" borderId="0" applyFont="0" applyFill="0" applyBorder="0" applyAlignment="0" applyProtection="0"/>
    <xf numFmtId="211" fontId="58" fillId="0" borderId="0" applyFont="0" applyFill="0" applyBorder="0" applyAlignment="0" applyProtection="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0" fontId="57" fillId="0" borderId="0" applyFont="0" applyFill="0" applyBorder="0" applyAlignment="0" applyProtection="0"/>
    <xf numFmtId="0" fontId="58" fillId="0" borderId="0" applyFont="0" applyFill="0" applyBorder="0" applyAlignment="0" applyProtection="0"/>
    <xf numFmtId="211" fontId="57" fillId="0" borderId="0" applyFont="0" applyFill="0" applyBorder="0" applyAlignment="0" applyProtection="0"/>
    <xf numFmtId="211" fontId="58" fillId="0" borderId="0" applyFont="0" applyFill="0" applyBorder="0" applyAlignment="0" applyProtection="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211" fontId="57" fillId="0" borderId="0" applyFont="0" applyFill="0" applyBorder="0" applyAlignment="0" applyProtection="0"/>
    <xf numFmtId="211" fontId="58" fillId="0" borderId="0" applyFont="0" applyFill="0" applyBorder="0" applyAlignment="0" applyProtection="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211" fontId="57" fillId="0" borderId="0" applyFont="0" applyFill="0" applyBorder="0" applyAlignment="0" applyProtection="0"/>
    <xf numFmtId="211" fontId="58" fillId="0" borderId="0" applyFont="0" applyFill="0" applyBorder="0" applyAlignment="0" applyProtection="0"/>
    <xf numFmtId="211" fontId="57" fillId="0" borderId="0" applyFont="0" applyFill="0" applyBorder="0" applyAlignment="0" applyProtection="0"/>
    <xf numFmtId="211" fontId="58" fillId="0" borderId="0" applyFont="0" applyFill="0" applyBorder="0" applyAlignment="0" applyProtection="0"/>
    <xf numFmtId="211" fontId="57" fillId="0" borderId="0" applyFont="0" applyFill="0" applyBorder="0" applyAlignment="0" applyProtection="0"/>
    <xf numFmtId="211" fontId="58" fillId="0" borderId="0" applyFont="0" applyFill="0" applyBorder="0" applyAlignment="0" applyProtection="0"/>
    <xf numFmtId="211" fontId="57" fillId="0" borderId="0" applyFont="0" applyFill="0" applyBorder="0" applyAlignment="0" applyProtection="0"/>
    <xf numFmtId="211" fontId="58" fillId="0" borderId="0" applyFont="0" applyFill="0" applyBorder="0" applyAlignment="0" applyProtection="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211" fontId="57" fillId="0" borderId="0" applyFont="0" applyFill="0" applyBorder="0" applyAlignment="0" applyProtection="0"/>
    <xf numFmtId="211"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1" fontId="57" fillId="0" borderId="0" applyFont="0" applyFill="0" applyBorder="0" applyAlignment="0" applyProtection="0"/>
    <xf numFmtId="211" fontId="58" fillId="0" borderId="0" applyFont="0" applyFill="0" applyBorder="0" applyAlignment="0" applyProtection="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211" fontId="99" fillId="0" borderId="0"/>
    <xf numFmtId="211" fontId="57" fillId="0" borderId="0" applyFont="0" applyFill="0" applyBorder="0" applyAlignment="0" applyProtection="0"/>
    <xf numFmtId="211"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0" fontId="59" fillId="0" borderId="0" applyFont="0" applyFill="0" applyBorder="0" applyAlignment="0" applyProtection="0"/>
    <xf numFmtId="0"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59" fillId="0" borderId="0" applyFont="0" applyFill="0" applyBorder="0" applyAlignment="0" applyProtection="0"/>
    <xf numFmtId="177"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59" fillId="0" borderId="0" applyFont="0" applyFill="0" applyBorder="0" applyAlignment="0" applyProtection="0"/>
    <xf numFmtId="177"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0" fontId="59" fillId="0" borderId="0" applyFont="0" applyFill="0" applyBorder="0" applyAlignment="0" applyProtection="0"/>
    <xf numFmtId="0"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59" fillId="0" borderId="0" applyFont="0" applyFill="0" applyBorder="0" applyAlignment="0" applyProtection="0"/>
    <xf numFmtId="177"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7" fontId="59" fillId="0" borderId="0" applyFont="0" applyFill="0" applyBorder="0" applyAlignment="0" applyProtection="0"/>
    <xf numFmtId="177" fontId="59" fillId="0" borderId="0" applyFont="0" applyFill="0" applyBorder="0" applyAlignment="0" applyProtection="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100" fillId="0" borderId="0"/>
    <xf numFmtId="177" fontId="59" fillId="0" borderId="0" applyFont="0" applyFill="0" applyBorder="0" applyAlignment="0" applyProtection="0"/>
    <xf numFmtId="177"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2" fontId="57" fillId="0" borderId="0" applyFont="0" applyFill="0" applyBorder="0" applyAlignment="0" applyProtection="0"/>
    <xf numFmtId="212" fontId="58" fillId="0" borderId="0" applyFont="0" applyFill="0" applyBorder="0" applyAlignment="0" applyProtection="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0" fontId="57" fillId="0" borderId="0" applyFont="0" applyFill="0" applyBorder="0" applyAlignment="0" applyProtection="0"/>
    <xf numFmtId="0" fontId="58" fillId="0" borderId="0" applyFont="0" applyFill="0" applyBorder="0" applyAlignment="0" applyProtection="0"/>
    <xf numFmtId="212" fontId="57" fillId="0" borderId="0" applyFont="0" applyFill="0" applyBorder="0" applyAlignment="0" applyProtection="0"/>
    <xf numFmtId="212" fontId="58" fillId="0" borderId="0" applyFont="0" applyFill="0" applyBorder="0" applyAlignment="0" applyProtection="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212" fontId="57" fillId="0" borderId="0" applyFont="0" applyFill="0" applyBorder="0" applyAlignment="0" applyProtection="0"/>
    <xf numFmtId="212" fontId="58" fillId="0" borderId="0" applyFont="0" applyFill="0" applyBorder="0" applyAlignment="0" applyProtection="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212" fontId="57" fillId="0" borderId="0" applyFont="0" applyFill="0" applyBorder="0" applyAlignment="0" applyProtection="0"/>
    <xf numFmtId="212" fontId="58" fillId="0" borderId="0" applyFont="0" applyFill="0" applyBorder="0" applyAlignment="0" applyProtection="0"/>
    <xf numFmtId="212" fontId="57" fillId="0" borderId="0" applyFont="0" applyFill="0" applyBorder="0" applyAlignment="0" applyProtection="0"/>
    <xf numFmtId="212" fontId="58" fillId="0" borderId="0" applyFont="0" applyFill="0" applyBorder="0" applyAlignment="0" applyProtection="0"/>
    <xf numFmtId="212" fontId="57" fillId="0" borderId="0" applyFont="0" applyFill="0" applyBorder="0" applyAlignment="0" applyProtection="0"/>
    <xf numFmtId="212" fontId="58" fillId="0" borderId="0" applyFont="0" applyFill="0" applyBorder="0" applyAlignment="0" applyProtection="0"/>
    <xf numFmtId="212" fontId="57" fillId="0" borderId="0" applyFont="0" applyFill="0" applyBorder="0" applyAlignment="0" applyProtection="0"/>
    <xf numFmtId="212" fontId="58" fillId="0" borderId="0" applyFont="0" applyFill="0" applyBorder="0" applyAlignment="0" applyProtection="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212" fontId="57" fillId="0" borderId="0" applyFont="0" applyFill="0" applyBorder="0" applyAlignment="0" applyProtection="0"/>
    <xf numFmtId="212"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2" fontId="57" fillId="0" borderId="0" applyFont="0" applyFill="0" applyBorder="0" applyAlignment="0" applyProtection="0"/>
    <xf numFmtId="212" fontId="58" fillId="0" borderId="0" applyFont="0" applyFill="0" applyBorder="0" applyAlignment="0" applyProtection="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212" fontId="99" fillId="0" borderId="0"/>
    <xf numFmtId="212" fontId="57" fillId="0" borderId="0" applyFont="0" applyFill="0" applyBorder="0" applyAlignment="0" applyProtection="0"/>
    <xf numFmtId="212"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4"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0" fontId="57" fillId="0" borderId="0" applyFont="0" applyFill="0" applyBorder="0" applyAlignment="0" applyProtection="0"/>
    <xf numFmtId="210" fontId="58" fillId="0" borderId="0" applyFont="0" applyFill="0" applyBorder="0" applyAlignment="0" applyProtection="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0" fontId="57" fillId="0" borderId="0" applyFont="0" applyFill="0" applyBorder="0" applyAlignment="0" applyProtection="0"/>
    <xf numFmtId="0" fontId="58" fillId="0" borderId="0" applyFont="0" applyFill="0" applyBorder="0" applyAlignment="0" applyProtection="0"/>
    <xf numFmtId="210" fontId="57" fillId="0" borderId="0" applyFont="0" applyFill="0" applyBorder="0" applyAlignment="0" applyProtection="0"/>
    <xf numFmtId="210" fontId="58" fillId="0" borderId="0" applyFont="0" applyFill="0" applyBorder="0" applyAlignment="0" applyProtection="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210" fontId="57" fillId="0" borderId="0" applyFont="0" applyFill="0" applyBorder="0" applyAlignment="0" applyProtection="0"/>
    <xf numFmtId="210" fontId="58" fillId="0" borderId="0" applyFont="0" applyFill="0" applyBorder="0" applyAlignment="0" applyProtection="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210" fontId="57" fillId="0" borderId="0" applyFont="0" applyFill="0" applyBorder="0" applyAlignment="0" applyProtection="0"/>
    <xf numFmtId="210" fontId="58" fillId="0" borderId="0" applyFont="0" applyFill="0" applyBorder="0" applyAlignment="0" applyProtection="0"/>
    <xf numFmtId="210" fontId="57" fillId="0" borderId="0" applyFont="0" applyFill="0" applyBorder="0" applyAlignment="0" applyProtection="0"/>
    <xf numFmtId="210" fontId="58" fillId="0" borderId="0" applyFont="0" applyFill="0" applyBorder="0" applyAlignment="0" applyProtection="0"/>
    <xf numFmtId="210" fontId="57" fillId="0" borderId="0" applyFont="0" applyFill="0" applyBorder="0" applyAlignment="0" applyProtection="0"/>
    <xf numFmtId="210" fontId="58" fillId="0" borderId="0" applyFont="0" applyFill="0" applyBorder="0" applyAlignment="0" applyProtection="0"/>
    <xf numFmtId="210" fontId="57" fillId="0" borderId="0" applyFont="0" applyFill="0" applyBorder="0" applyAlignment="0" applyProtection="0"/>
    <xf numFmtId="210" fontId="58" fillId="0" borderId="0" applyFont="0" applyFill="0" applyBorder="0" applyAlignment="0" applyProtection="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210" fontId="57" fillId="0" borderId="0" applyFont="0" applyFill="0" applyBorder="0" applyAlignment="0" applyProtection="0"/>
    <xf numFmtId="21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0" fontId="57" fillId="0" borderId="0" applyFont="0" applyFill="0" applyBorder="0" applyAlignment="0" applyProtection="0"/>
    <xf numFmtId="210" fontId="58" fillId="0" borderId="0" applyFont="0" applyFill="0" applyBorder="0" applyAlignment="0" applyProtection="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210" fontId="99" fillId="0" borderId="0"/>
    <xf numFmtId="210" fontId="57" fillId="0" borderId="0" applyFont="0" applyFill="0" applyBorder="0" applyAlignment="0" applyProtection="0"/>
    <xf numFmtId="21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0" fontId="59" fillId="0" borderId="0" applyFont="0" applyFill="0" applyBorder="0" applyAlignment="0" applyProtection="0"/>
    <xf numFmtId="0"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59" fillId="0" borderId="0" applyFont="0" applyFill="0" applyBorder="0" applyAlignment="0" applyProtection="0"/>
    <xf numFmtId="179"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59" fillId="0" borderId="0" applyFont="0" applyFill="0" applyBorder="0" applyAlignment="0" applyProtection="0"/>
    <xf numFmtId="179"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0" fontId="59" fillId="0" borderId="0" applyFont="0" applyFill="0" applyBorder="0" applyAlignment="0" applyProtection="0"/>
    <xf numFmtId="0"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59" fillId="0" borderId="0" applyFont="0" applyFill="0" applyBorder="0" applyAlignment="0" applyProtection="0"/>
    <xf numFmtId="179"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79" fontId="59" fillId="0" borderId="0" applyFont="0" applyFill="0" applyBorder="0" applyAlignment="0" applyProtection="0"/>
    <xf numFmtId="179" fontId="59" fillId="0" borderId="0" applyFont="0" applyFill="0" applyBorder="0" applyAlignment="0" applyProtection="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100" fillId="0" borderId="0"/>
    <xf numFmtId="179" fontId="59" fillId="0" borderId="0" applyFont="0" applyFill="0" applyBorder="0" applyAlignment="0" applyProtection="0"/>
    <xf numFmtId="179"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9"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0" fontId="57" fillId="0" borderId="0" applyFont="0" applyFill="0" applyBorder="0" applyAlignment="0" applyProtection="0"/>
    <xf numFmtId="0"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57" fillId="0" borderId="0" applyFont="0" applyFill="0" applyBorder="0" applyAlignment="0" applyProtection="0"/>
    <xf numFmtId="213"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57" fillId="0" borderId="0" applyFont="0" applyFill="0" applyBorder="0" applyAlignment="0" applyProtection="0"/>
    <xf numFmtId="213"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0" fontId="57" fillId="0" borderId="0" applyFont="0" applyFill="0" applyBorder="0" applyAlignment="0" applyProtection="0"/>
    <xf numFmtId="0"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57" fillId="0" borderId="0" applyFont="0" applyFill="0" applyBorder="0" applyAlignment="0" applyProtection="0"/>
    <xf numFmtId="213"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13" fontId="57" fillId="0" borderId="0" applyFont="0" applyFill="0" applyBorder="0" applyAlignment="0" applyProtection="0"/>
    <xf numFmtId="213" fontId="58" fillId="0" borderId="0" applyFont="0" applyFill="0" applyBorder="0" applyAlignment="0" applyProtection="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99" fillId="0" borderId="0"/>
    <xf numFmtId="213" fontId="57" fillId="0" borderId="0" applyFont="0" applyFill="0" applyBorder="0" applyAlignment="0" applyProtection="0"/>
    <xf numFmtId="213"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4"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38" fontId="57" fillId="0" borderId="0" applyFont="0" applyFill="0" applyBorder="0" applyAlignment="0" applyProtection="0"/>
    <xf numFmtId="38" fontId="58" fillId="0" borderId="0" applyFont="0" applyFill="0" applyBorder="0" applyAlignment="0" applyProtection="0"/>
    <xf numFmtId="38" fontId="99" fillId="0" borderId="0"/>
    <xf numFmtId="38" fontId="99" fillId="0" borderId="0"/>
    <xf numFmtId="38" fontId="99" fillId="0" borderId="0"/>
    <xf numFmtId="38" fontId="99" fillId="0" borderId="0"/>
    <xf numFmtId="38" fontId="99" fillId="0" borderId="0"/>
    <xf numFmtId="38" fontId="99" fillId="0" borderId="0"/>
    <xf numFmtId="38" fontId="99" fillId="0" borderId="0"/>
    <xf numFmtId="38"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57" fillId="0" borderId="0" applyFont="0" applyFill="0" applyBorder="0" applyAlignment="0" applyProtection="0"/>
    <xf numFmtId="184" fontId="58" fillId="0" borderId="0" applyFont="0" applyFill="0" applyBorder="0" applyAlignment="0" applyProtection="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0" fontId="57" fillId="0" borderId="0" applyFont="0" applyFill="0" applyBorder="0" applyAlignment="0" applyProtection="0"/>
    <xf numFmtId="0" fontId="58" fillId="0" borderId="0" applyFont="0" applyFill="0" applyBorder="0" applyAlignment="0" applyProtection="0"/>
    <xf numFmtId="184" fontId="57" fillId="0" borderId="0" applyFont="0" applyFill="0" applyBorder="0" applyAlignment="0" applyProtection="0"/>
    <xf numFmtId="184" fontId="58" fillId="0" borderId="0" applyFont="0" applyFill="0" applyBorder="0" applyAlignment="0" applyProtection="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184" fontId="57" fillId="0" borderId="0" applyFont="0" applyFill="0" applyBorder="0" applyAlignment="0" applyProtection="0"/>
    <xf numFmtId="184" fontId="58" fillId="0" borderId="0" applyFont="0" applyFill="0" applyBorder="0" applyAlignment="0" applyProtection="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184" fontId="57" fillId="0" borderId="0" applyFont="0" applyFill="0" applyBorder="0" applyAlignment="0" applyProtection="0"/>
    <xf numFmtId="184" fontId="58" fillId="0" borderId="0" applyFont="0" applyFill="0" applyBorder="0" applyAlignment="0" applyProtection="0"/>
    <xf numFmtId="184" fontId="57" fillId="0" borderId="0" applyFont="0" applyFill="0" applyBorder="0" applyAlignment="0" applyProtection="0"/>
    <xf numFmtId="184" fontId="58" fillId="0" borderId="0" applyFont="0" applyFill="0" applyBorder="0" applyAlignment="0" applyProtection="0"/>
    <xf numFmtId="184" fontId="57" fillId="0" borderId="0" applyFont="0" applyFill="0" applyBorder="0" applyAlignment="0" applyProtection="0"/>
    <xf numFmtId="184" fontId="58" fillId="0" borderId="0" applyFont="0" applyFill="0" applyBorder="0" applyAlignment="0" applyProtection="0"/>
    <xf numFmtId="184" fontId="57" fillId="0" borderId="0" applyFont="0" applyFill="0" applyBorder="0" applyAlignment="0" applyProtection="0"/>
    <xf numFmtId="184" fontId="58" fillId="0" borderId="0" applyFont="0" applyFill="0" applyBorder="0" applyAlignment="0" applyProtection="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184" fontId="57" fillId="0" borderId="0" applyFont="0" applyFill="0" applyBorder="0" applyAlignment="0" applyProtection="0"/>
    <xf numFmtId="184"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57" fillId="0" borderId="0" applyFont="0" applyFill="0" applyBorder="0" applyAlignment="0" applyProtection="0"/>
    <xf numFmtId="184" fontId="58" fillId="0" borderId="0" applyFont="0" applyFill="0" applyBorder="0" applyAlignment="0" applyProtection="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184" fontId="99" fillId="0" borderId="0"/>
    <xf numFmtId="184" fontId="57" fillId="0" borderId="0" applyFont="0" applyFill="0" applyBorder="0" applyAlignment="0" applyProtection="0"/>
    <xf numFmtId="184"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4"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0" fontId="55" fillId="0" borderId="0" applyFont="0" applyFill="0" applyBorder="0" applyAlignment="0" applyProtection="0"/>
    <xf numFmtId="0" fontId="56" fillId="0" borderId="0" applyFont="0" applyFill="0" applyBorder="0" applyAlignment="0" applyProtection="0"/>
    <xf numFmtId="40" fontId="57" fillId="0" borderId="0" applyFont="0" applyFill="0" applyBorder="0" applyAlignment="0" applyProtection="0"/>
    <xf numFmtId="40" fontId="58" fillId="0" borderId="0" applyFont="0" applyFill="0" applyBorder="0" applyAlignment="0" applyProtection="0"/>
    <xf numFmtId="40" fontId="99" fillId="0" borderId="0"/>
    <xf numFmtId="40" fontId="99" fillId="0" borderId="0"/>
    <xf numFmtId="40" fontId="99" fillId="0" borderId="0"/>
    <xf numFmtId="40" fontId="99" fillId="0" borderId="0"/>
    <xf numFmtId="40" fontId="99" fillId="0" borderId="0"/>
    <xf numFmtId="40" fontId="99" fillId="0" borderId="0"/>
    <xf numFmtId="40" fontId="99" fillId="0" borderId="0"/>
    <xf numFmtId="40"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0" fontId="57" fillId="0" borderId="0" applyFont="0" applyFill="0" applyBorder="0" applyAlignment="0" applyProtection="0"/>
    <xf numFmtId="0"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57" fillId="0" borderId="0" applyFont="0" applyFill="0" applyBorder="0" applyAlignment="0" applyProtection="0"/>
    <xf numFmtId="194"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57" fillId="0" borderId="0" applyFont="0" applyFill="0" applyBorder="0" applyAlignment="0" applyProtection="0"/>
    <xf numFmtId="194"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0" fontId="57" fillId="0" borderId="0" applyFont="0" applyFill="0" applyBorder="0" applyAlignment="0" applyProtection="0"/>
    <xf numFmtId="0"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57" fillId="0" borderId="0" applyFont="0" applyFill="0" applyBorder="0" applyAlignment="0" applyProtection="0"/>
    <xf numFmtId="194"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94" fontId="57" fillId="0" borderId="0" applyFont="0" applyFill="0" applyBorder="0" applyAlignment="0" applyProtection="0"/>
    <xf numFmtId="194" fontId="58" fillId="0" borderId="0" applyFont="0" applyFill="0" applyBorder="0" applyAlignment="0" applyProtection="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99" fillId="0" borderId="0"/>
    <xf numFmtId="194" fontId="57" fillId="0" borderId="0" applyFont="0" applyFill="0" applyBorder="0" applyAlignment="0" applyProtection="0"/>
    <xf numFmtId="194"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applyFont="0" applyFill="0" applyBorder="0" applyAlignment="0" applyProtection="0"/>
    <xf numFmtId="0" fontId="58" fillId="0" borderId="0" applyFont="0" applyFill="0" applyBorder="0" applyAlignment="0" applyProtection="0"/>
    <xf numFmtId="0" fontId="57" fillId="0" borderId="0" applyFont="0" applyFill="0" applyBorder="0" applyAlignment="0" applyProtection="0"/>
    <xf numFmtId="0" fontId="58" fillId="0" borderId="0" applyFont="0" applyFill="0" applyBorder="0" applyAlignment="0" applyProtection="0"/>
    <xf numFmtId="0" fontId="57" fillId="0" borderId="0"/>
    <xf numFmtId="0" fontId="54" fillId="0" borderId="0"/>
    <xf numFmtId="0" fontId="55" fillId="0" borderId="0"/>
    <xf numFmtId="0" fontId="56" fillId="0" borderId="0"/>
    <xf numFmtId="0" fontId="55" fillId="0" borderId="0"/>
    <xf numFmtId="0" fontId="58" fillId="0" borderId="0"/>
    <xf numFmtId="0" fontId="60" fillId="0" borderId="0"/>
    <xf numFmtId="0" fontId="5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57" fillId="0" borderId="0"/>
    <xf numFmtId="0" fontId="58"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xf numFmtId="0" fontId="58"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60" fillId="0" borderId="0"/>
    <xf numFmtId="0" fontId="5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1" fillId="0" borderId="0"/>
    <xf numFmtId="0" fontId="62"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9" fillId="0" borderId="0"/>
    <xf numFmtId="0" fontId="59"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61" fillId="0" borderId="0"/>
    <xf numFmtId="0" fontId="62"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57" fillId="0" borderId="0"/>
    <xf numFmtId="0" fontId="58"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86" fillId="0" borderId="0"/>
    <xf numFmtId="4" fontId="87" fillId="0" borderId="0">
      <protection locked="0"/>
    </xf>
    <xf numFmtId="184" fontId="1" fillId="0" borderId="0" applyFont="0" applyFill="0" applyBorder="0" applyAlignment="0" applyProtection="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214" fontId="15" fillId="0" borderId="0"/>
    <xf numFmtId="196" fontId="15" fillId="0" borderId="0"/>
    <xf numFmtId="196" fontId="15" fillId="0" borderId="0"/>
    <xf numFmtId="196" fontId="15" fillId="0" borderId="0"/>
    <xf numFmtId="196" fontId="15" fillId="0" borderId="0"/>
    <xf numFmtId="215" fontId="87" fillId="0" borderId="0">
      <protection locked="0"/>
    </xf>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197" fontId="15" fillId="0" borderId="0"/>
    <xf numFmtId="216" fontId="15" fillId="0" borderId="0"/>
    <xf numFmtId="197" fontId="15" fillId="0" borderId="0"/>
    <xf numFmtId="197" fontId="15" fillId="0" borderId="0"/>
    <xf numFmtId="197" fontId="15" fillId="0" borderId="0"/>
    <xf numFmtId="197" fontId="15" fillId="0" borderId="0"/>
    <xf numFmtId="0" fontId="20" fillId="0" borderId="0" applyFill="0" applyBorder="0" applyAlignment="0" applyProtection="0"/>
    <xf numFmtId="0" fontId="20" fillId="0" borderId="0" applyProtection="0"/>
    <xf numFmtId="0" fontId="102"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217" fontId="15"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195" fontId="16" fillId="0" borderId="0"/>
    <xf numFmtId="0" fontId="88" fillId="0" borderId="0" applyFont="0" applyFill="0" applyBorder="0" applyAlignment="0" applyProtection="0"/>
    <xf numFmtId="2" fontId="20" fillId="0" borderId="0" applyFill="0" applyBorder="0" applyAlignment="0" applyProtection="0"/>
    <xf numFmtId="2" fontId="20" fillId="0" borderId="0" applyProtection="0"/>
    <xf numFmtId="2" fontId="102" fillId="0" borderId="0"/>
    <xf numFmtId="38" fontId="19" fillId="21" borderId="0" applyNumberFormat="0" applyBorder="0" applyAlignment="0" applyProtection="0"/>
    <xf numFmtId="38" fontId="19" fillId="22" borderId="0" applyNumberFormat="0" applyBorder="0" applyAlignment="0" applyProtection="0"/>
    <xf numFmtId="0" fontId="89" fillId="0" borderId="0">
      <alignment horizontal="left"/>
    </xf>
    <xf numFmtId="0" fontId="63" fillId="0" borderId="3" applyNumberFormat="0" applyAlignment="0" applyProtection="0">
      <alignment horizontal="left" vertical="center"/>
    </xf>
    <xf numFmtId="0" fontId="103" fillId="0" borderId="3">
      <alignment horizontal="left" vertical="center"/>
    </xf>
    <xf numFmtId="0" fontId="63" fillId="0" borderId="4">
      <alignment horizontal="left" vertical="center"/>
    </xf>
    <xf numFmtId="0" fontId="103" fillId="0" borderId="4">
      <alignment horizontal="left" vertical="center"/>
    </xf>
    <xf numFmtId="14" fontId="90" fillId="23" borderId="5">
      <alignment horizontal="center" vertical="center" wrapText="1"/>
    </xf>
    <xf numFmtId="0" fontId="64" fillId="0" borderId="0" applyNumberFormat="0" applyFill="0" applyBorder="0" applyAlignment="0" applyProtection="0"/>
    <xf numFmtId="0" fontId="64" fillId="0" borderId="0" applyProtection="0"/>
    <xf numFmtId="0" fontId="104" fillId="0" borderId="0"/>
    <xf numFmtId="0" fontId="63" fillId="0" borderId="0" applyNumberFormat="0" applyFill="0" applyBorder="0" applyAlignment="0" applyProtection="0"/>
    <xf numFmtId="0" fontId="63" fillId="0" borderId="0" applyProtection="0"/>
    <xf numFmtId="0" fontId="103" fillId="0" borderId="0"/>
    <xf numFmtId="10" fontId="19" fillId="24" borderId="6" applyNumberFormat="0" applyBorder="0" applyAlignment="0" applyProtection="0"/>
    <xf numFmtId="10" fontId="19" fillId="22" borderId="6" applyNumberFormat="0" applyBorder="0" applyAlignment="0" applyProtection="0"/>
    <xf numFmtId="41" fontId="17" fillId="0" borderId="0" applyFont="0" applyFill="0" applyBorder="0" applyAlignment="0" applyProtection="0"/>
    <xf numFmtId="43" fontId="17" fillId="0" borderId="0" applyFont="0" applyFill="0" applyBorder="0" applyAlignment="0" applyProtection="0"/>
    <xf numFmtId="0" fontId="91" fillId="0" borderId="5"/>
    <xf numFmtId="0" fontId="17" fillId="0" borderId="0" applyFont="0" applyFill="0" applyBorder="0" applyAlignment="0" applyProtection="0"/>
    <xf numFmtId="0" fontId="17" fillId="0" borderId="0" applyFont="0" applyFill="0" applyBorder="0" applyAlignment="0" applyProtection="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218" fontId="15"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196" fontId="16" fillId="0" borderId="0"/>
    <xf numFmtId="0" fontId="1" fillId="0" borderId="0"/>
    <xf numFmtId="219" fontId="87" fillId="0" borderId="0">
      <protection locked="0"/>
    </xf>
    <xf numFmtId="220" fontId="17" fillId="0" borderId="0" applyFont="0" applyFill="0" applyBorder="0" applyAlignment="0" applyProtection="0"/>
    <xf numFmtId="10" fontId="17" fillId="0" borderId="0" applyFont="0" applyFill="0" applyBorder="0" applyAlignment="0" applyProtection="0"/>
    <xf numFmtId="219" fontId="87" fillId="0" borderId="0">
      <protection locked="0"/>
    </xf>
    <xf numFmtId="0" fontId="91" fillId="0" borderId="0"/>
    <xf numFmtId="221" fontId="1" fillId="0" borderId="0" applyBorder="0" applyProtection="0"/>
    <xf numFmtId="0" fontId="92" fillId="0" borderId="0" applyFill="0" applyBorder="0" applyProtection="0">
      <alignment horizontal="left" vertical="top"/>
    </xf>
    <xf numFmtId="0" fontId="93" fillId="0" borderId="0" applyFill="0" applyBorder="0" applyProtection="0">
      <alignment horizontal="centerContinuous" vertical="center"/>
    </xf>
    <xf numFmtId="0" fontId="50" fillId="22" borderId="0" applyFill="0" applyBorder="0" applyProtection="0">
      <alignment horizontal="center" vertical="center"/>
    </xf>
    <xf numFmtId="0" fontId="20" fillId="0" borderId="9" applyNumberFormat="0" applyFill="0" applyAlignment="0" applyProtection="0"/>
    <xf numFmtId="0" fontId="20" fillId="0" borderId="9" applyProtection="0"/>
    <xf numFmtId="0" fontId="102" fillId="0" borderId="9"/>
    <xf numFmtId="222" fontId="16" fillId="0" borderId="0" applyFont="0" applyFill="0" applyBorder="0" applyAlignment="0" applyProtection="0">
      <alignment horizontal="right"/>
    </xf>
    <xf numFmtId="0" fontId="67" fillId="25" borderId="0" applyNumberFormat="0" applyBorder="0" applyAlignment="0" applyProtection="0">
      <alignment vertical="center"/>
    </xf>
    <xf numFmtId="0" fontId="66" fillId="25" borderId="0" applyNumberFormat="0" applyBorder="0" applyAlignment="0" applyProtection="0">
      <alignment vertical="center"/>
    </xf>
    <xf numFmtId="0" fontId="67" fillId="19" borderId="0" applyNumberFormat="0" applyBorder="0" applyAlignment="0" applyProtection="0">
      <alignment vertical="center"/>
    </xf>
    <xf numFmtId="0" fontId="66" fillId="19" borderId="0" applyNumberFormat="0" applyBorder="0" applyAlignment="0" applyProtection="0">
      <alignment vertical="center"/>
    </xf>
    <xf numFmtId="0" fontId="67" fillId="26" borderId="0" applyNumberFormat="0" applyBorder="0" applyAlignment="0" applyProtection="0">
      <alignment vertical="center"/>
    </xf>
    <xf numFmtId="0" fontId="66" fillId="26" borderId="0" applyNumberFormat="0" applyBorder="0" applyAlignment="0" applyProtection="0">
      <alignment vertical="center"/>
    </xf>
    <xf numFmtId="0" fontId="67" fillId="16" borderId="0" applyNumberFormat="0" applyBorder="0" applyAlignment="0" applyProtection="0">
      <alignment vertical="center"/>
    </xf>
    <xf numFmtId="0" fontId="66" fillId="16" borderId="0" applyNumberFormat="0" applyBorder="0" applyAlignment="0" applyProtection="0">
      <alignment vertical="center"/>
    </xf>
    <xf numFmtId="0" fontId="67" fillId="17" borderId="0" applyNumberFormat="0" applyBorder="0" applyAlignment="0" applyProtection="0">
      <alignment vertical="center"/>
    </xf>
    <xf numFmtId="0" fontId="66" fillId="17" borderId="0" applyNumberFormat="0" applyBorder="0" applyAlignment="0" applyProtection="0">
      <alignment vertical="center"/>
    </xf>
    <xf numFmtId="0" fontId="67" fillId="14" borderId="0" applyNumberFormat="0" applyBorder="0" applyAlignment="0" applyProtection="0">
      <alignment vertical="center"/>
    </xf>
    <xf numFmtId="0" fontId="66" fillId="14" borderId="0" applyNumberFormat="0" applyBorder="0" applyAlignment="0" applyProtection="0">
      <alignment vertical="center"/>
    </xf>
    <xf numFmtId="38" fontId="50" fillId="0" borderId="0"/>
    <xf numFmtId="0" fontId="68"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9" fillId="27" borderId="1" applyNumberFormat="0" applyAlignment="0" applyProtection="0">
      <alignment vertical="center"/>
    </xf>
    <xf numFmtId="0" fontId="66" fillId="27" borderId="1" applyNumberFormat="0" applyAlignment="0" applyProtection="0">
      <alignment vertical="center"/>
    </xf>
    <xf numFmtId="223" fontId="1" fillId="0" borderId="0">
      <protection locked="0"/>
    </xf>
    <xf numFmtId="0" fontId="94" fillId="0" borderId="0">
      <protection locked="0"/>
    </xf>
    <xf numFmtId="0" fontId="94" fillId="0" borderId="0">
      <protection locked="0"/>
    </xf>
    <xf numFmtId="38" fontId="52" fillId="0" borderId="0"/>
    <xf numFmtId="0" fontId="70" fillId="8" borderId="0" applyNumberFormat="0" applyBorder="0" applyAlignment="0" applyProtection="0">
      <alignment vertical="center"/>
    </xf>
    <xf numFmtId="0" fontId="66" fillId="8" borderId="0" applyNumberFormat="0" applyBorder="0" applyAlignment="0" applyProtection="0">
      <alignment vertical="center"/>
    </xf>
    <xf numFmtId="0" fontId="87" fillId="0" borderId="0">
      <protection locked="0"/>
    </xf>
    <xf numFmtId="0" fontId="87" fillId="0" borderId="0">
      <protection locked="0"/>
    </xf>
    <xf numFmtId="3" fontId="18" fillId="0" borderId="10">
      <alignment horizontal="center"/>
    </xf>
    <xf numFmtId="0" fontId="87" fillId="0" borderId="0">
      <protection locked="0"/>
    </xf>
    <xf numFmtId="0" fontId="87" fillId="0" borderId="0">
      <protection locked="0"/>
    </xf>
    <xf numFmtId="0" fontId="95" fillId="0" borderId="0" applyNumberFormat="0" applyFill="0" applyBorder="0" applyAlignment="0" applyProtection="0">
      <alignment vertical="top"/>
      <protection locked="0"/>
    </xf>
    <xf numFmtId="40" fontId="96" fillId="0" borderId="0" applyFont="0" applyFill="0" applyBorder="0" applyAlignment="0" applyProtection="0"/>
    <xf numFmtId="38" fontId="96" fillId="0" borderId="0" applyFont="0" applyFill="0" applyBorder="0" applyAlignment="0" applyProtection="0"/>
    <xf numFmtId="0" fontId="15" fillId="4" borderId="7" applyNumberFormat="0" applyFont="0" applyAlignment="0" applyProtection="0">
      <alignment vertical="center"/>
    </xf>
    <xf numFmtId="0" fontId="66" fillId="4" borderId="7" applyNumberFormat="0" applyFont="0" applyAlignment="0" applyProtection="0">
      <alignment vertical="center"/>
    </xf>
    <xf numFmtId="0" fontId="96" fillId="0" borderId="0" applyFont="0" applyFill="0" applyBorder="0" applyAlignment="0" applyProtection="0"/>
    <xf numFmtId="0" fontId="96" fillId="0" borderId="0" applyFont="0" applyFill="0" applyBorder="0" applyAlignment="0" applyProtection="0"/>
    <xf numFmtId="9" fontId="52" fillId="22" borderId="0" applyFill="0" applyBorder="0" applyProtection="0">
      <alignment horizontal="right"/>
    </xf>
    <xf numFmtId="10" fontId="52" fillId="0" borderId="0" applyFill="0" applyBorder="0" applyProtection="0">
      <alignment horizontal="right"/>
    </xf>
    <xf numFmtId="9" fontId="1" fillId="0" borderId="0" applyFont="0" applyFill="0" applyBorder="0" applyAlignment="0" applyProtection="0"/>
    <xf numFmtId="9" fontId="1" fillId="0" borderId="0" applyFont="0" applyFill="0" applyBorder="0" applyAlignment="0" applyProtection="0"/>
    <xf numFmtId="9" fontId="65" fillId="0" borderId="0" applyFont="0" applyFill="0" applyBorder="0" applyAlignment="0" applyProtection="0"/>
    <xf numFmtId="9" fontId="1" fillId="0" borderId="0" applyFont="0" applyFill="0" applyBorder="0" applyAlignment="0" applyProtection="0"/>
    <xf numFmtId="9" fontId="6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71" fillId="11" borderId="0" applyNumberFormat="0" applyBorder="0" applyAlignment="0" applyProtection="0">
      <alignment vertical="center"/>
    </xf>
    <xf numFmtId="0" fontId="66" fillId="11" borderId="0" applyNumberFormat="0" applyBorder="0" applyAlignment="0" applyProtection="0">
      <alignment vertical="center"/>
    </xf>
    <xf numFmtId="0" fontId="53" fillId="0" borderId="0"/>
    <xf numFmtId="0" fontId="72"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73" fillId="20" borderId="2" applyNumberFormat="0" applyAlignment="0" applyProtection="0">
      <alignment vertical="center"/>
    </xf>
    <xf numFmtId="0" fontId="66" fillId="20" borderId="2" applyNumberFormat="0" applyAlignment="0" applyProtection="0">
      <alignment vertical="center"/>
    </xf>
    <xf numFmtId="0" fontId="84" fillId="0" borderId="0">
      <alignment vertical="center"/>
    </xf>
    <xf numFmtId="224" fontId="97" fillId="0" borderId="0">
      <alignment vertical="center"/>
    </xf>
    <xf numFmtId="41" fontId="101" fillId="0" borderId="0"/>
    <xf numFmtId="41" fontId="15" fillId="0" borderId="0" applyFont="0" applyFill="0" applyBorder="0" applyAlignment="0" applyProtection="0"/>
    <xf numFmtId="41" fontId="15" fillId="0" borderId="0" applyFont="0" applyFill="0" applyBorder="0" applyAlignment="0" applyProtection="0"/>
    <xf numFmtId="41" fontId="16" fillId="0" borderId="0" applyFont="0" applyFill="0" applyBorder="0" applyAlignment="0" applyProtection="0"/>
    <xf numFmtId="41" fontId="83" fillId="0" borderId="0" applyFont="0" applyFill="0" applyAlignment="0" applyProtection="0"/>
    <xf numFmtId="41" fontId="83" fillId="0" borderId="0" applyFont="0" applyFill="0" applyAlignment="0" applyProtection="0"/>
    <xf numFmtId="41" fontId="15" fillId="0" borderId="0" applyFont="0" applyFill="0" applyBorder="0" applyAlignment="0" applyProtection="0"/>
    <xf numFmtId="184" fontId="1" fillId="0" borderId="0" applyFont="0" applyFill="0" applyBorder="0" applyAlignment="0" applyProtection="0"/>
    <xf numFmtId="41" fontId="16" fillId="0" borderId="0" applyFont="0" applyFill="0" applyBorder="0" applyAlignment="0" applyProtection="0"/>
    <xf numFmtId="41" fontId="101" fillId="0" borderId="0">
      <alignment vertical="center"/>
    </xf>
    <xf numFmtId="41" fontId="101" fillId="0" borderId="0"/>
    <xf numFmtId="41" fontId="101" fillId="0" borderId="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05" fillId="0" borderId="0">
      <alignment vertical="center"/>
    </xf>
    <xf numFmtId="41" fontId="15" fillId="0" borderId="0" applyFont="0" applyFill="0" applyBorder="0" applyAlignment="0" applyProtection="0"/>
    <xf numFmtId="41" fontId="15" fillId="0" borderId="0" applyFont="0" applyFill="0" applyBorder="0" applyAlignment="0" applyProtection="0">
      <alignment vertical="center"/>
    </xf>
    <xf numFmtId="0" fontId="1" fillId="0" borderId="0" applyFont="0" applyFill="0" applyBorder="0" applyAlignment="0" applyProtection="0"/>
    <xf numFmtId="41" fontId="15" fillId="0" borderId="0" applyFont="0" applyFill="0" applyBorder="0" applyAlignment="0" applyProtection="0">
      <alignment vertical="center"/>
    </xf>
    <xf numFmtId="41" fontId="15" fillId="0" borderId="0" applyFont="0" applyFill="0" applyBorder="0" applyAlignment="0" applyProtection="0"/>
    <xf numFmtId="41" fontId="15" fillId="0" borderId="0" applyFont="0" applyFill="0" applyBorder="0" applyAlignment="0" applyProtection="0"/>
    <xf numFmtId="41" fontId="6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01" fillId="0" borderId="0"/>
    <xf numFmtId="41" fontId="101" fillId="0" borderId="0"/>
    <xf numFmtId="41" fontId="83" fillId="0" borderId="0" applyFont="0" applyFill="0" applyAlignment="0" applyProtection="0"/>
    <xf numFmtId="41" fontId="16" fillId="0" borderId="0" applyFont="0" applyFill="0" applyBorder="0" applyAlignment="0" applyProtection="0">
      <alignment vertical="center"/>
    </xf>
    <xf numFmtId="41" fontId="15" fillId="0" borderId="0" applyFont="0" applyFill="0" applyBorder="0" applyAlignment="0" applyProtection="0"/>
    <xf numFmtId="41" fontId="15" fillId="0" borderId="0" applyFont="0" applyFill="0" applyBorder="0" applyAlignment="0" applyProtection="0"/>
    <xf numFmtId="184" fontId="1" fillId="0" borderId="0" applyFont="0" applyFill="0" applyBorder="0" applyAlignment="0" applyProtection="0"/>
    <xf numFmtId="0" fontId="106" fillId="0" borderId="0"/>
    <xf numFmtId="0" fontId="1" fillId="0" borderId="0" applyFont="0" applyFill="0" applyBorder="0" applyAlignment="0" applyProtection="0"/>
    <xf numFmtId="184" fontId="1" fillId="0" borderId="0" applyProtection="0"/>
    <xf numFmtId="41" fontId="106" fillId="0" borderId="0">
      <alignment vertical="center"/>
    </xf>
    <xf numFmtId="41" fontId="15" fillId="0" borderId="0" applyFont="0" applyFill="0" applyBorder="0" applyAlignment="0" applyProtection="0">
      <alignment vertical="center"/>
    </xf>
    <xf numFmtId="41" fontId="15" fillId="0" borderId="0" applyFont="0" applyFill="0" applyBorder="0" applyAlignment="0" applyProtection="0">
      <alignment vertical="center"/>
    </xf>
    <xf numFmtId="184" fontId="1" fillId="0" borderId="0" applyFont="0" applyFill="0" applyBorder="0" applyAlignment="0" applyProtection="0"/>
    <xf numFmtId="41" fontId="65" fillId="0" borderId="0" applyFont="0" applyFill="0" applyBorder="0" applyAlignment="0" applyProtection="0"/>
    <xf numFmtId="184" fontId="1" fillId="0" borderId="0" applyFont="0" applyFill="0" applyBorder="0" applyAlignment="0" applyProtection="0"/>
    <xf numFmtId="0" fontId="106" fillId="0" borderId="0"/>
    <xf numFmtId="41" fontId="1" fillId="0" borderId="0" applyFont="0" applyFill="0" applyBorder="0" applyAlignment="0" applyProtection="0">
      <alignment vertical="center"/>
    </xf>
    <xf numFmtId="184" fontId="1" fillId="0" borderId="0" applyFont="0" applyFill="0" applyBorder="0" applyAlignment="0" applyProtection="0"/>
    <xf numFmtId="4" fontId="51" fillId="0" borderId="0" applyNumberFormat="0" applyProtection="0"/>
    <xf numFmtId="0" fontId="17" fillId="0" borderId="0"/>
    <xf numFmtId="0" fontId="17" fillId="0" borderId="0" applyFont="0" applyFill="0" applyBorder="0" applyAlignment="0" applyProtection="0"/>
    <xf numFmtId="0" fontId="15" fillId="0" borderId="0" applyFont="0" applyFill="0" applyBorder="0" applyAlignment="0" applyProtection="0"/>
    <xf numFmtId="0" fontId="17" fillId="0" borderId="0" applyFont="0" applyFill="0" applyProtection="0"/>
    <xf numFmtId="0" fontId="17" fillId="0" borderId="0" applyFont="0" applyFill="0" applyBorder="0" applyAlignment="0" applyProtection="0"/>
    <xf numFmtId="0" fontId="74" fillId="0" borderId="11" applyNumberFormat="0" applyFill="0" applyAlignment="0" applyProtection="0">
      <alignment vertical="center"/>
    </xf>
    <xf numFmtId="0" fontId="66" fillId="0" borderId="11" applyNumberFormat="0" applyFill="0" applyAlignment="0" applyProtection="0">
      <alignment vertical="center"/>
    </xf>
    <xf numFmtId="0" fontId="75" fillId="0" borderId="12" applyNumberFormat="0" applyFill="0" applyAlignment="0" applyProtection="0">
      <alignment vertical="center"/>
    </xf>
    <xf numFmtId="0" fontId="66" fillId="0" borderId="12" applyNumberFormat="0" applyFill="0" applyAlignment="0" applyProtection="0">
      <alignment vertical="center"/>
    </xf>
    <xf numFmtId="0" fontId="76" fillId="5" borderId="1" applyNumberFormat="0" applyAlignment="0" applyProtection="0">
      <alignment vertical="center"/>
    </xf>
    <xf numFmtId="0" fontId="66" fillId="5" borderId="1" applyNumberFormat="0" applyAlignment="0" applyProtection="0">
      <alignment vertical="center"/>
    </xf>
    <xf numFmtId="4" fontId="87" fillId="0" borderId="0">
      <protection locked="0"/>
    </xf>
    <xf numFmtId="4" fontId="87" fillId="0" borderId="0">
      <protection locked="0"/>
    </xf>
    <xf numFmtId="225" fontId="1" fillId="0" borderId="0">
      <protection locked="0"/>
    </xf>
    <xf numFmtId="0" fontId="78" fillId="0" borderId="13" applyNumberFormat="0" applyFill="0" applyAlignment="0" applyProtection="0">
      <alignment vertical="center"/>
    </xf>
    <xf numFmtId="0" fontId="66" fillId="0" borderId="13" applyNumberFormat="0" applyFill="0" applyAlignment="0" applyProtection="0">
      <alignment vertical="center"/>
    </xf>
    <xf numFmtId="0" fontId="79" fillId="0" borderId="14" applyNumberFormat="0" applyFill="0" applyAlignment="0" applyProtection="0">
      <alignment vertical="center"/>
    </xf>
    <xf numFmtId="0" fontId="66" fillId="0" borderId="14" applyNumberFormat="0" applyFill="0" applyAlignment="0" applyProtection="0">
      <alignment vertical="center"/>
    </xf>
    <xf numFmtId="0" fontId="80" fillId="0" borderId="15" applyNumberFormat="0" applyFill="0" applyAlignment="0" applyProtection="0">
      <alignment vertical="center"/>
    </xf>
    <xf numFmtId="0" fontId="66" fillId="0" borderId="15" applyNumberFormat="0" applyFill="0" applyAlignment="0" applyProtection="0">
      <alignment vertical="center"/>
    </xf>
    <xf numFmtId="0" fontId="80"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81" fillId="9" borderId="0" applyNumberFormat="0" applyBorder="0" applyAlignment="0" applyProtection="0">
      <alignment vertical="center"/>
    </xf>
    <xf numFmtId="0" fontId="66" fillId="9" borderId="0" applyNumberFormat="0" applyBorder="0" applyAlignment="0" applyProtection="0">
      <alignment vertical="center"/>
    </xf>
    <xf numFmtId="0" fontId="82" fillId="27" borderId="8" applyNumberFormat="0" applyAlignment="0" applyProtection="0">
      <alignment vertical="center"/>
    </xf>
    <xf numFmtId="0" fontId="66" fillId="27" borderId="8" applyNumberFormat="0" applyAlignment="0" applyProtection="0">
      <alignment vertical="center"/>
    </xf>
    <xf numFmtId="0"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52" fillId="22" borderId="0" applyFill="0" applyBorder="0" applyProtection="0">
      <alignment horizontal="right"/>
    </xf>
    <xf numFmtId="194"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212" fontId="1" fillId="0" borderId="0" applyFont="0" applyFill="0" applyBorder="0" applyAlignment="0" applyProtection="0"/>
    <xf numFmtId="212" fontId="106" fillId="0" borderId="0"/>
    <xf numFmtId="212" fontId="1" fillId="0" borderId="0" applyFont="0" applyFill="0" applyBorder="0" applyAlignment="0" applyProtection="0"/>
    <xf numFmtId="226" fontId="1" fillId="0" borderId="0">
      <protection locked="0"/>
    </xf>
    <xf numFmtId="0" fontId="107" fillId="0" borderId="0">
      <alignment vertical="center"/>
    </xf>
    <xf numFmtId="0" fontId="66" fillId="0" borderId="0">
      <alignment vertical="center"/>
    </xf>
    <xf numFmtId="0" fontId="108" fillId="0" borderId="0">
      <alignment vertical="center"/>
    </xf>
    <xf numFmtId="0" fontId="109" fillId="0" borderId="0">
      <alignment vertical="center"/>
    </xf>
    <xf numFmtId="0" fontId="110" fillId="0" borderId="0">
      <alignment vertical="center"/>
    </xf>
    <xf numFmtId="0" fontId="101"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11" fillId="0" borderId="0">
      <alignment vertical="center"/>
    </xf>
    <xf numFmtId="0" fontId="25"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107" fillId="0" borderId="0">
      <alignment vertical="center"/>
    </xf>
    <xf numFmtId="0" fontId="66" fillId="0" borderId="0">
      <alignment vertical="center"/>
    </xf>
    <xf numFmtId="0" fontId="108" fillId="0" borderId="0">
      <alignment vertical="center"/>
    </xf>
    <xf numFmtId="0" fontId="101" fillId="0" borderId="0"/>
    <xf numFmtId="0" fontId="15" fillId="0" borderId="0"/>
    <xf numFmtId="0" fontId="111"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112" fillId="0" borderId="0">
      <alignment vertical="center"/>
    </xf>
    <xf numFmtId="0" fontId="112" fillId="0" borderId="0">
      <alignment vertical="center"/>
    </xf>
    <xf numFmtId="0" fontId="106" fillId="0" borderId="0"/>
    <xf numFmtId="0" fontId="112" fillId="0" borderId="0">
      <alignment vertical="center"/>
    </xf>
    <xf numFmtId="0" fontId="66" fillId="0" borderId="0">
      <alignment vertical="center"/>
    </xf>
    <xf numFmtId="0" fontId="112" fillId="0" borderId="0">
      <alignment vertical="center"/>
    </xf>
    <xf numFmtId="0" fontId="112" fillId="0" borderId="0">
      <alignment vertical="center"/>
    </xf>
    <xf numFmtId="0" fontId="108" fillId="0" borderId="0">
      <alignment vertical="center"/>
    </xf>
    <xf numFmtId="0" fontId="107" fillId="0" borderId="0">
      <alignment vertical="center"/>
    </xf>
    <xf numFmtId="0" fontId="111"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112" fillId="0" borderId="0">
      <alignment vertical="center"/>
    </xf>
    <xf numFmtId="0" fontId="112" fillId="0" borderId="0">
      <alignment vertical="center"/>
    </xf>
    <xf numFmtId="0" fontId="112" fillId="0" borderId="0">
      <alignment vertical="center"/>
    </xf>
    <xf numFmtId="0" fontId="66" fillId="0" borderId="0">
      <alignment vertical="center"/>
    </xf>
    <xf numFmtId="0" fontId="112" fillId="0" borderId="0">
      <alignment vertical="center"/>
    </xf>
    <xf numFmtId="0" fontId="112" fillId="0" borderId="0">
      <alignment vertical="center"/>
    </xf>
    <xf numFmtId="0" fontId="108" fillId="0" borderId="0">
      <alignment vertical="center"/>
    </xf>
    <xf numFmtId="0" fontId="107" fillId="0" borderId="0">
      <alignment vertical="center"/>
    </xf>
    <xf numFmtId="0" fontId="111"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106" fillId="0" borderId="0"/>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113" fillId="0" borderId="0"/>
    <xf numFmtId="0" fontId="114" fillId="0" borderId="0"/>
    <xf numFmtId="0" fontId="15" fillId="0" borderId="0"/>
    <xf numFmtId="0" fontId="98" fillId="0" borderId="0"/>
    <xf numFmtId="0" fontId="15" fillId="0" borderId="0"/>
    <xf numFmtId="0" fontId="15" fillId="0" borderId="0"/>
    <xf numFmtId="0" fontId="111" fillId="0" borderId="0">
      <alignment vertical="center"/>
    </xf>
    <xf numFmtId="0" fontId="25" fillId="0" borderId="0">
      <alignment vertical="center"/>
    </xf>
    <xf numFmtId="0" fontId="107" fillId="0" borderId="0">
      <alignment vertical="center"/>
    </xf>
    <xf numFmtId="0" fontId="1" fillId="0" borderId="0"/>
    <xf numFmtId="0" fontId="106" fillId="0" borderId="0"/>
    <xf numFmtId="0" fontId="15" fillId="0" borderId="0"/>
    <xf numFmtId="0" fontId="65" fillId="0" borderId="0"/>
    <xf numFmtId="0" fontId="106" fillId="0" borderId="0"/>
    <xf numFmtId="0" fontId="1" fillId="0" borderId="0"/>
    <xf numFmtId="0" fontId="17" fillId="0" borderId="0"/>
    <xf numFmtId="0" fontId="111" fillId="0" borderId="0">
      <alignment vertical="center"/>
    </xf>
    <xf numFmtId="0" fontId="65" fillId="0" borderId="0"/>
    <xf numFmtId="0" fontId="106" fillId="0" borderId="0"/>
    <xf numFmtId="0" fontId="1" fillId="0" borderId="0"/>
    <xf numFmtId="0" fontId="15" fillId="0" borderId="0">
      <alignment vertical="center"/>
    </xf>
    <xf numFmtId="0" fontId="15" fillId="0" borderId="0"/>
    <xf numFmtId="0" fontId="15" fillId="0" borderId="0"/>
    <xf numFmtId="0" fontId="101" fillId="0" borderId="0"/>
    <xf numFmtId="0" fontId="106" fillId="0" borderId="0"/>
    <xf numFmtId="0" fontId="15" fillId="0" borderId="0"/>
    <xf numFmtId="0" fontId="66" fillId="0" borderId="0">
      <alignment vertical="center"/>
    </xf>
    <xf numFmtId="0" fontId="107"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11" fillId="0" borderId="0">
      <alignment vertical="center"/>
    </xf>
    <xf numFmtId="0" fontId="1" fillId="0" borderId="0"/>
    <xf numFmtId="0" fontId="1" fillId="0" borderId="0" applyProtection="0"/>
    <xf numFmtId="0" fontId="107" fillId="0" borderId="0">
      <alignment vertical="center"/>
    </xf>
    <xf numFmtId="0" fontId="98" fillId="0" borderId="0"/>
    <xf numFmtId="0" fontId="107" fillId="0" borderId="0">
      <alignment vertical="center"/>
    </xf>
    <xf numFmtId="0" fontId="107" fillId="0" borderId="0">
      <alignment vertical="center"/>
    </xf>
    <xf numFmtId="0" fontId="111" fillId="0" borderId="0">
      <alignment vertical="center"/>
    </xf>
    <xf numFmtId="0" fontId="25" fillId="0" borderId="0">
      <alignment vertical="center"/>
    </xf>
    <xf numFmtId="0" fontId="15" fillId="0" borderId="0"/>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66" fillId="0" borderId="0">
      <alignment vertical="center"/>
    </xf>
    <xf numFmtId="0" fontId="108"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7" fillId="0" borderId="0">
      <alignment vertical="center"/>
    </xf>
    <xf numFmtId="0" fontId="106" fillId="0" borderId="0"/>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07" fillId="0" borderId="0">
      <alignment vertical="center"/>
    </xf>
    <xf numFmtId="0" fontId="66" fillId="0" borderId="0">
      <alignment vertical="center"/>
    </xf>
    <xf numFmtId="0" fontId="108" fillId="0" borderId="0">
      <alignment vertical="center"/>
    </xf>
    <xf numFmtId="0" fontId="106" fillId="0" borderId="0"/>
    <xf numFmtId="0" fontId="15" fillId="0" borderId="0"/>
    <xf numFmtId="0" fontId="66" fillId="0" borderId="0">
      <alignment vertical="center"/>
    </xf>
    <xf numFmtId="0" fontId="108" fillId="0" borderId="0">
      <alignment vertical="center"/>
    </xf>
    <xf numFmtId="0" fontId="101" fillId="0" borderId="0"/>
    <xf numFmtId="0" fontId="15" fillId="0" borderId="0"/>
    <xf numFmtId="0" fontId="107" fillId="0" borderId="0">
      <alignment vertical="center"/>
    </xf>
    <xf numFmtId="0" fontId="106" fillId="0" borderId="0"/>
    <xf numFmtId="0" fontId="106" fillId="0" borderId="0"/>
    <xf numFmtId="0" fontId="25" fillId="0" borderId="0">
      <alignment vertical="center"/>
    </xf>
    <xf numFmtId="0" fontId="107" fillId="0" borderId="0">
      <alignment vertical="center"/>
    </xf>
    <xf numFmtId="0" fontId="66" fillId="0" borderId="0">
      <alignment vertical="center"/>
    </xf>
    <xf numFmtId="0" fontId="108" fillId="0" borderId="0">
      <alignment vertical="center"/>
    </xf>
    <xf numFmtId="0" fontId="15" fillId="0" borderId="0"/>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101" fillId="0" borderId="0"/>
    <xf numFmtId="0" fontId="15" fillId="0" borderId="0"/>
    <xf numFmtId="0" fontId="107" fillId="0" borderId="0">
      <alignment vertical="center"/>
    </xf>
    <xf numFmtId="0" fontId="66" fillId="0" borderId="0">
      <alignment vertical="center"/>
    </xf>
    <xf numFmtId="0" fontId="107"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107" fillId="0" borderId="0">
      <alignment vertical="center"/>
    </xf>
    <xf numFmtId="0" fontId="110" fillId="0" borderId="0">
      <alignment vertical="center"/>
    </xf>
    <xf numFmtId="0" fontId="25" fillId="0" borderId="0">
      <alignment vertical="center"/>
    </xf>
    <xf numFmtId="0" fontId="107" fillId="0" borderId="0">
      <alignment vertical="center"/>
    </xf>
    <xf numFmtId="0" fontId="111" fillId="0" borderId="0">
      <alignment vertical="center"/>
    </xf>
    <xf numFmtId="0" fontId="110" fillId="0" borderId="0">
      <alignment vertical="center"/>
    </xf>
    <xf numFmtId="0" fontId="15" fillId="0" borderId="0">
      <alignment vertical="center"/>
    </xf>
    <xf numFmtId="0" fontId="109" fillId="0" borderId="0">
      <alignment vertical="center"/>
    </xf>
    <xf numFmtId="0" fontId="112" fillId="0" borderId="0">
      <alignment vertical="center"/>
    </xf>
    <xf numFmtId="0" fontId="109" fillId="0" borderId="0">
      <alignment vertical="center"/>
    </xf>
    <xf numFmtId="0" fontId="112" fillId="0" borderId="0">
      <alignment vertical="center"/>
    </xf>
    <xf numFmtId="0" fontId="112" fillId="0" borderId="0">
      <alignment vertical="center"/>
    </xf>
    <xf numFmtId="0" fontId="1" fillId="0" borderId="0"/>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08"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66" fillId="0" borderId="0">
      <alignment vertical="center"/>
    </xf>
    <xf numFmtId="0" fontId="112"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112" fillId="0" borderId="0">
      <alignment vertical="center"/>
    </xf>
    <xf numFmtId="0" fontId="112" fillId="0" borderId="0">
      <alignment vertical="center"/>
    </xf>
    <xf numFmtId="0" fontId="112" fillId="0" borderId="0">
      <alignment vertical="center"/>
    </xf>
    <xf numFmtId="0" fontId="66" fillId="0" borderId="0">
      <alignment vertical="center"/>
    </xf>
    <xf numFmtId="0" fontId="98" fillId="0" borderId="0"/>
    <xf numFmtId="0" fontId="66" fillId="0" borderId="0">
      <alignment vertical="center"/>
    </xf>
    <xf numFmtId="0" fontId="108" fillId="0" borderId="0">
      <alignment vertical="center"/>
    </xf>
    <xf numFmtId="0" fontId="1" fillId="0" borderId="0"/>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107" fillId="0" borderId="0">
      <alignment vertical="center"/>
    </xf>
    <xf numFmtId="0" fontId="1" fillId="0" borderId="0"/>
    <xf numFmtId="0" fontId="108" fillId="0" borderId="0">
      <alignment vertical="center"/>
    </xf>
    <xf numFmtId="0" fontId="1" fillId="0" borderId="0"/>
    <xf numFmtId="0" fontId="107" fillId="0" borderId="0">
      <alignment vertical="center"/>
    </xf>
    <xf numFmtId="0" fontId="111" fillId="0" borderId="0">
      <alignment vertical="center"/>
    </xf>
    <xf numFmtId="0" fontId="25" fillId="0" borderId="0">
      <alignment vertical="center"/>
    </xf>
    <xf numFmtId="0" fontId="10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107" fillId="0" borderId="0">
      <alignment vertical="center"/>
    </xf>
    <xf numFmtId="0" fontId="25" fillId="0" borderId="0">
      <alignment vertical="center"/>
    </xf>
    <xf numFmtId="0" fontId="111" fillId="0" borderId="0">
      <alignment vertical="center"/>
    </xf>
    <xf numFmtId="0" fontId="110" fillId="0" borderId="0">
      <alignment vertical="center"/>
    </xf>
    <xf numFmtId="0" fontId="109" fillId="0" borderId="0">
      <alignment vertical="center"/>
    </xf>
    <xf numFmtId="0" fontId="109" fillId="0" borderId="0">
      <alignment vertical="center"/>
    </xf>
    <xf numFmtId="0" fontId="110"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16" fillId="0" borderId="0"/>
    <xf numFmtId="0" fontId="25" fillId="0" borderId="0">
      <alignment vertical="center"/>
    </xf>
    <xf numFmtId="0" fontId="111" fillId="0" borderId="0">
      <alignment vertical="center"/>
    </xf>
    <xf numFmtId="0" fontId="110" fillId="0" borderId="0">
      <alignment vertical="center"/>
    </xf>
    <xf numFmtId="0" fontId="109" fillId="0" borderId="0">
      <alignment vertical="center"/>
    </xf>
    <xf numFmtId="0" fontId="109" fillId="0" borderId="0">
      <alignment vertical="center"/>
    </xf>
    <xf numFmtId="0" fontId="110"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107" fillId="0" borderId="0">
      <alignment vertical="center"/>
    </xf>
    <xf numFmtId="0" fontId="25" fillId="0" borderId="0">
      <alignment vertical="center"/>
    </xf>
    <xf numFmtId="0" fontId="111" fillId="0" borderId="0">
      <alignment vertical="center"/>
    </xf>
    <xf numFmtId="0" fontId="110" fillId="0" borderId="0">
      <alignment vertical="center"/>
    </xf>
    <xf numFmtId="0" fontId="109" fillId="0" borderId="0">
      <alignment vertical="center"/>
    </xf>
    <xf numFmtId="0" fontId="109" fillId="0" borderId="0">
      <alignment vertical="center"/>
    </xf>
    <xf numFmtId="0" fontId="110"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25" fillId="0" borderId="0">
      <alignment vertical="center"/>
    </xf>
    <xf numFmtId="0" fontId="66" fillId="0" borderId="0">
      <alignment vertical="center"/>
    </xf>
    <xf numFmtId="0" fontId="108" fillId="0" borderId="0">
      <alignment vertical="center"/>
    </xf>
    <xf numFmtId="0" fontId="109" fillId="0" borderId="0">
      <alignment vertical="center"/>
    </xf>
    <xf numFmtId="0" fontId="110"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108" fillId="0" borderId="0">
      <alignment vertical="center"/>
    </xf>
    <xf numFmtId="0" fontId="66" fillId="0" borderId="0">
      <alignment vertical="center"/>
    </xf>
    <xf numFmtId="0" fontId="66" fillId="0" borderId="0">
      <alignment vertical="center"/>
    </xf>
    <xf numFmtId="0" fontId="108" fillId="0" borderId="0">
      <alignment vertical="center"/>
    </xf>
    <xf numFmtId="0" fontId="1" fillId="0" borderId="0"/>
    <xf numFmtId="0" fontId="15" fillId="0" borderId="0">
      <alignment vertical="center"/>
    </xf>
    <xf numFmtId="0" fontId="15" fillId="0" borderId="0"/>
    <xf numFmtId="0" fontId="108" fillId="0" borderId="0" applyNumberFormat="0" applyFill="0" applyBorder="0" applyAlignment="0" applyProtection="0">
      <alignment vertical="top"/>
      <protection locked="0"/>
    </xf>
    <xf numFmtId="0" fontId="87" fillId="0" borderId="16">
      <protection locked="0"/>
    </xf>
    <xf numFmtId="0" fontId="87" fillId="0" borderId="16">
      <protection locked="0"/>
    </xf>
    <xf numFmtId="227" fontId="1" fillId="0" borderId="0">
      <protection locked="0"/>
    </xf>
    <xf numFmtId="228" fontId="1" fillId="0" borderId="0">
      <protection locked="0"/>
    </xf>
    <xf numFmtId="0" fontId="115" fillId="0" borderId="44" applyNumberFormat="0" applyFill="0" applyAlignment="0" applyProtection="0">
      <alignment vertical="center"/>
    </xf>
  </cellStyleXfs>
  <cellXfs count="467">
    <xf numFmtId="0" fontId="0" fillId="0" borderId="0" xfId="0"/>
    <xf numFmtId="0" fontId="2" fillId="0" borderId="17" xfId="0" applyFont="1" applyBorder="1" applyAlignment="1">
      <alignment horizontal="center" vertical="center"/>
    </xf>
    <xf numFmtId="0" fontId="2" fillId="0" borderId="18" xfId="0" applyFont="1" applyBorder="1" applyAlignment="1">
      <alignment horizontal="centerContinuous"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vertical="center"/>
    </xf>
    <xf numFmtId="0" fontId="7" fillId="0" borderId="0" xfId="0" applyFont="1" applyAlignment="1">
      <alignment horizontal="centerContinuous" vertical="top"/>
    </xf>
    <xf numFmtId="0" fontId="2" fillId="0" borderId="16" xfId="0" applyFont="1" applyBorder="1" applyAlignment="1">
      <alignment horizontal="centerContinuous" vertical="center"/>
    </xf>
    <xf numFmtId="0" fontId="2"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xf>
    <xf numFmtId="184" fontId="2" fillId="0" borderId="24" xfId="2320" applyFont="1" applyBorder="1" applyAlignment="1">
      <alignment horizontal="center" vertical="center"/>
    </xf>
    <xf numFmtId="0" fontId="2" fillId="0" borderId="0" xfId="0" applyFont="1"/>
    <xf numFmtId="0" fontId="2" fillId="0" borderId="0" xfId="0" applyFont="1" applyAlignment="1">
      <alignment horizontal="right"/>
    </xf>
    <xf numFmtId="0" fontId="2" fillId="0" borderId="25" xfId="0" applyFont="1" applyBorder="1" applyAlignment="1">
      <alignment horizontal="centerContinuous" vertical="center"/>
    </xf>
    <xf numFmtId="0" fontId="2" fillId="0" borderId="26" xfId="0" applyFont="1" applyBorder="1" applyAlignment="1">
      <alignment horizontal="centerContinuous" vertical="center"/>
    </xf>
    <xf numFmtId="0" fontId="2" fillId="0" borderId="17" xfId="0" applyFont="1" applyBorder="1" applyAlignment="1">
      <alignment vertical="center"/>
    </xf>
    <xf numFmtId="184" fontId="2" fillId="0" borderId="27" xfId="2320" applyFont="1" applyBorder="1" applyAlignment="1">
      <alignment horizontal="center" vertical="center"/>
    </xf>
    <xf numFmtId="184" fontId="2" fillId="0" borderId="27" xfId="2320" applyFont="1" applyBorder="1" applyAlignment="1">
      <alignment horizontal="center" vertical="center" wrapText="1"/>
    </xf>
    <xf numFmtId="184" fontId="2" fillId="0" borderId="28" xfId="2320" applyFont="1" applyBorder="1" applyAlignment="1">
      <alignment horizontal="center" vertical="center"/>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184" fontId="2" fillId="0" borderId="0" xfId="0" applyNumberFormat="1" applyFont="1" applyAlignment="1">
      <alignment vertical="center"/>
    </xf>
    <xf numFmtId="0" fontId="2" fillId="0" borderId="0" xfId="0" applyFont="1" applyAlignment="1">
      <alignment horizontal="right" vertical="center"/>
    </xf>
    <xf numFmtId="184" fontId="2" fillId="0" borderId="0" xfId="0" applyNumberFormat="1" applyFont="1"/>
    <xf numFmtId="0" fontId="7" fillId="0" borderId="0" xfId="0" applyFont="1" applyAlignment="1">
      <alignment vertical="top"/>
    </xf>
    <xf numFmtId="184" fontId="5" fillId="0" borderId="27" xfId="2320" applyFont="1" applyBorder="1" applyAlignment="1">
      <alignment horizontal="center" vertical="center" shrinkToFit="1"/>
    </xf>
    <xf numFmtId="184" fontId="2" fillId="0" borderId="27" xfId="2320" applyFont="1" applyBorder="1" applyAlignment="1">
      <alignment horizontal="center" vertical="center" shrinkToFit="1"/>
    </xf>
    <xf numFmtId="0" fontId="5" fillId="0" borderId="0" xfId="0" applyFont="1"/>
    <xf numFmtId="0" fontId="6"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right"/>
    </xf>
    <xf numFmtId="0" fontId="5" fillId="0" borderId="18" xfId="0" applyFont="1" applyBorder="1" applyAlignment="1">
      <alignment horizontal="centerContinuous" vertical="center"/>
    </xf>
    <xf numFmtId="0" fontId="5" fillId="0" borderId="16" xfId="0" applyFont="1" applyBorder="1" applyAlignment="1">
      <alignment horizontal="centerContinuous" vertical="center" wrapText="1"/>
    </xf>
    <xf numFmtId="0" fontId="5" fillId="0" borderId="16" xfId="0" applyFont="1" applyBorder="1" applyAlignment="1">
      <alignment horizontal="centerContinuous" vertical="center"/>
    </xf>
    <xf numFmtId="0" fontId="5" fillId="0" borderId="0" xfId="0" applyFont="1" applyAlignment="1">
      <alignment vertical="center" wrapText="1"/>
    </xf>
    <xf numFmtId="0" fontId="5" fillId="0" borderId="20" xfId="0" applyFont="1" applyBorder="1" applyAlignment="1">
      <alignment horizontal="centerContinuous" vertical="center"/>
    </xf>
    <xf numFmtId="0" fontId="5" fillId="0" borderId="19"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0" xfId="0" applyFont="1" applyAlignment="1">
      <alignment horizontal="centerContinuous" vertical="center" wrapText="1"/>
    </xf>
    <xf numFmtId="0" fontId="5" fillId="0" borderId="0" xfId="0" applyFont="1" applyAlignment="1">
      <alignment horizontal="centerContinuous" vertical="center"/>
    </xf>
    <xf numFmtId="0" fontId="5" fillId="0" borderId="0" xfId="0" applyFont="1" applyAlignment="1">
      <alignment horizontal="center" vertical="center" wrapText="1"/>
    </xf>
    <xf numFmtId="0" fontId="5" fillId="0" borderId="19" xfId="0" applyFont="1" applyBorder="1" applyAlignment="1">
      <alignment horizontal="centerContinuous" vertical="center" wrapText="1"/>
    </xf>
    <xf numFmtId="0" fontId="5" fillId="0" borderId="27" xfId="0" applyFont="1" applyBorder="1" applyAlignment="1">
      <alignment vertical="center"/>
    </xf>
    <xf numFmtId="0" fontId="5" fillId="0" borderId="22" xfId="0" applyFont="1" applyBorder="1" applyAlignment="1">
      <alignment horizontal="center" vertical="center" wrapText="1"/>
    </xf>
    <xf numFmtId="0" fontId="5" fillId="0" borderId="28" xfId="0" applyFont="1" applyBorder="1" applyAlignment="1">
      <alignment vertical="center" wrapText="1"/>
    </xf>
    <xf numFmtId="0" fontId="5" fillId="0" borderId="28" xfId="0" applyFont="1" applyBorder="1" applyAlignment="1">
      <alignment vertical="center"/>
    </xf>
    <xf numFmtId="0" fontId="5" fillId="0" borderId="24" xfId="0" applyFont="1" applyBorder="1" applyAlignment="1">
      <alignment vertical="center"/>
    </xf>
    <xf numFmtId="184" fontId="6" fillId="0" borderId="0" xfId="1603" applyFont="1" applyBorder="1" applyAlignment="1">
      <alignment vertical="center"/>
    </xf>
    <xf numFmtId="184" fontId="6" fillId="0" borderId="0" xfId="1603" applyFont="1" applyBorder="1" applyAlignment="1">
      <alignment vertical="center" wrapText="1"/>
    </xf>
    <xf numFmtId="184" fontId="6" fillId="0" borderId="0" xfId="0" applyNumberFormat="1" applyFont="1" applyAlignment="1">
      <alignment vertical="center" wrapText="1"/>
    </xf>
    <xf numFmtId="184" fontId="6" fillId="0" borderId="0" xfId="0" applyNumberFormat="1" applyFont="1" applyAlignment="1">
      <alignment vertical="center"/>
    </xf>
    <xf numFmtId="0" fontId="5" fillId="0" borderId="0" xfId="0" applyFont="1" applyAlignment="1">
      <alignment horizontal="left" vertical="center"/>
    </xf>
    <xf numFmtId="0" fontId="2" fillId="0" borderId="0" xfId="0" applyFont="1" applyAlignment="1">
      <alignment vertical="center" wrapText="1"/>
    </xf>
    <xf numFmtId="0" fontId="7" fillId="0" borderId="0" xfId="0" applyFont="1" applyAlignment="1">
      <alignment horizontal="centerContinuous" vertical="top" wrapText="1"/>
    </xf>
    <xf numFmtId="0" fontId="10" fillId="0" borderId="0" xfId="0" applyFont="1" applyAlignment="1">
      <alignment horizontal="centerContinuous" vertical="top"/>
    </xf>
    <xf numFmtId="0" fontId="8" fillId="0" borderId="0" xfId="0" applyFont="1" applyAlignment="1">
      <alignment vertical="center"/>
    </xf>
    <xf numFmtId="191" fontId="8" fillId="0" borderId="0" xfId="0" applyNumberFormat="1" applyFont="1" applyAlignment="1">
      <alignment vertical="center"/>
    </xf>
    <xf numFmtId="0" fontId="2" fillId="0" borderId="30" xfId="0" applyFont="1" applyBorder="1" applyAlignment="1">
      <alignment horizontal="center"/>
    </xf>
    <xf numFmtId="0" fontId="2" fillId="0" borderId="31" xfId="0" applyFont="1" applyBorder="1" applyAlignment="1">
      <alignment horizontal="center" wrapText="1"/>
    </xf>
    <xf numFmtId="0" fontId="2" fillId="0" borderId="18" xfId="0" applyFont="1" applyBorder="1" applyAlignment="1">
      <alignment horizontal="center" wrapText="1"/>
    </xf>
    <xf numFmtId="0" fontId="2" fillId="0" borderId="16" xfId="0" applyFont="1" applyBorder="1" applyAlignment="1">
      <alignment horizontal="center" wrapText="1"/>
    </xf>
    <xf numFmtId="184" fontId="2" fillId="0" borderId="18" xfId="1603" applyFont="1" applyBorder="1" applyAlignment="1">
      <alignment horizontal="centerContinuous"/>
    </xf>
    <xf numFmtId="0" fontId="2" fillId="0" borderId="17" xfId="0" applyFont="1" applyBorder="1" applyAlignment="1">
      <alignment horizontal="center" vertical="center" wrapText="1"/>
    </xf>
    <xf numFmtId="184" fontId="2" fillId="0" borderId="20" xfId="1603" applyFont="1" applyBorder="1" applyAlignment="1">
      <alignment horizontal="centerContinuous" vertical="center"/>
    </xf>
    <xf numFmtId="184" fontId="2" fillId="0" borderId="22" xfId="1603" applyFont="1" applyBorder="1" applyAlignment="1">
      <alignment horizontal="centerContinuous" vertical="center"/>
    </xf>
    <xf numFmtId="0" fontId="11" fillId="0" borderId="0" xfId="0" applyFont="1" applyAlignment="1">
      <alignment horizontal="centerContinuous" vertical="top"/>
    </xf>
    <xf numFmtId="0" fontId="11" fillId="0" borderId="0" xfId="0" applyFont="1" applyAlignment="1">
      <alignment vertical="top"/>
    </xf>
    <xf numFmtId="0" fontId="2" fillId="0" borderId="32" xfId="0" applyFont="1" applyBorder="1" applyAlignment="1">
      <alignment horizontal="center" vertical="center"/>
    </xf>
    <xf numFmtId="184" fontId="11" fillId="0" borderId="0" xfId="1603" applyFont="1" applyBorder="1" applyAlignment="1">
      <alignment horizontal="right" vertical="center"/>
    </xf>
    <xf numFmtId="0" fontId="11" fillId="0" borderId="21"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0" xfId="0" applyFont="1" applyAlignment="1">
      <alignment vertical="center" shrinkToFit="1"/>
    </xf>
    <xf numFmtId="0" fontId="13" fillId="0" borderId="21" xfId="0" applyFont="1" applyBorder="1" applyAlignment="1">
      <alignment horizontal="center" vertical="center" shrinkToFit="1"/>
    </xf>
    <xf numFmtId="0" fontId="13" fillId="0" borderId="20" xfId="0" applyFont="1" applyBorder="1" applyAlignment="1">
      <alignment horizontal="center" vertical="center" shrinkToFit="1"/>
    </xf>
    <xf numFmtId="0" fontId="11" fillId="0" borderId="21" xfId="0" applyFont="1" applyBorder="1" applyAlignment="1">
      <alignment horizontal="center" vertical="center" wrapText="1"/>
    </xf>
    <xf numFmtId="184" fontId="11" fillId="0" borderId="0" xfId="0" applyNumberFormat="1" applyFont="1" applyAlignment="1">
      <alignment vertical="center"/>
    </xf>
    <xf numFmtId="0" fontId="11" fillId="0" borderId="20" xfId="0" applyFont="1" applyBorder="1" applyAlignment="1">
      <alignment horizontal="center" vertical="center" wrapText="1"/>
    </xf>
    <xf numFmtId="0" fontId="11" fillId="0" borderId="0" xfId="0" applyFont="1" applyAlignment="1">
      <alignment vertical="center"/>
    </xf>
    <xf numFmtId="0" fontId="11" fillId="0" borderId="28" xfId="0" applyFont="1" applyBorder="1" applyAlignment="1">
      <alignment horizontal="center" vertical="center" wrapText="1"/>
    </xf>
    <xf numFmtId="0" fontId="11" fillId="0" borderId="22" xfId="0" applyFont="1" applyBorder="1" applyAlignment="1">
      <alignment horizontal="center" vertical="center"/>
    </xf>
    <xf numFmtId="184" fontId="11" fillId="0" borderId="22" xfId="0" applyNumberFormat="1" applyFont="1" applyBorder="1" applyAlignment="1">
      <alignment vertical="center"/>
    </xf>
    <xf numFmtId="0" fontId="13" fillId="0" borderId="0" xfId="0" applyFont="1" applyAlignment="1">
      <alignment vertical="center"/>
    </xf>
    <xf numFmtId="0" fontId="13" fillId="0" borderId="21" xfId="0" applyFont="1" applyBorder="1" applyAlignment="1">
      <alignment horizontal="center" vertical="center"/>
    </xf>
    <xf numFmtId="0" fontId="13" fillId="0" borderId="20" xfId="0" applyFont="1" applyBorder="1" applyAlignment="1">
      <alignment horizontal="center" vertical="center"/>
    </xf>
    <xf numFmtId="0" fontId="13" fillId="0" borderId="0" xfId="0" applyFont="1" applyAlignment="1">
      <alignment horizontal="center" vertical="center"/>
    </xf>
    <xf numFmtId="0" fontId="11" fillId="0" borderId="20" xfId="0" applyFont="1" applyBorder="1" applyAlignment="1">
      <alignment horizontal="center" vertical="center"/>
    </xf>
    <xf numFmtId="184" fontId="13" fillId="0" borderId="0" xfId="0" applyNumberFormat="1" applyFont="1" applyAlignment="1">
      <alignment vertical="center"/>
    </xf>
    <xf numFmtId="0" fontId="0" fillId="0" borderId="0" xfId="0" applyAlignment="1">
      <alignment horizontal="center" vertical="center"/>
    </xf>
    <xf numFmtId="0" fontId="13" fillId="0" borderId="21" xfId="0" applyFont="1" applyBorder="1" applyAlignment="1">
      <alignment horizontal="center" vertical="center" wrapText="1"/>
    </xf>
    <xf numFmtId="191" fontId="2" fillId="0" borderId="0" xfId="0" applyNumberFormat="1" applyFont="1" applyAlignment="1">
      <alignment horizontal="right" vertical="center" wrapText="1"/>
    </xf>
    <xf numFmtId="0" fontId="2" fillId="0" borderId="20" xfId="1603" applyNumberFormat="1" applyFont="1" applyBorder="1" applyAlignment="1">
      <alignment horizontal="center" vertical="center"/>
    </xf>
    <xf numFmtId="190" fontId="11" fillId="0" borderId="21" xfId="0" applyNumberFormat="1" applyFont="1" applyBorder="1" applyAlignment="1">
      <alignment horizontal="center" vertical="center" wrapText="1"/>
    </xf>
    <xf numFmtId="190" fontId="11" fillId="0" borderId="0" xfId="0" applyNumberFormat="1" applyFont="1" applyAlignment="1">
      <alignment vertical="center"/>
    </xf>
    <xf numFmtId="191" fontId="11" fillId="0" borderId="29" xfId="0" applyNumberFormat="1" applyFont="1" applyBorder="1" applyAlignment="1">
      <alignment horizontal="right" vertical="center"/>
    </xf>
    <xf numFmtId="191" fontId="11" fillId="0" borderId="23" xfId="0" applyNumberFormat="1" applyFont="1" applyBorder="1" applyAlignment="1">
      <alignment horizontal="right" vertical="center"/>
    </xf>
    <xf numFmtId="41" fontId="11" fillId="0" borderId="32" xfId="0" applyNumberFormat="1" applyFont="1" applyBorder="1" applyAlignment="1">
      <alignment horizontal="right" vertical="center"/>
    </xf>
    <xf numFmtId="0" fontId="11" fillId="0" borderId="29" xfId="0" applyFont="1" applyBorder="1" applyAlignment="1">
      <alignment horizontal="center" vertical="center"/>
    </xf>
    <xf numFmtId="190" fontId="11" fillId="0" borderId="20" xfId="0" applyNumberFormat="1" applyFont="1" applyBorder="1" applyAlignment="1">
      <alignment horizontal="center" vertical="center"/>
    </xf>
    <xf numFmtId="0" fontId="2" fillId="0" borderId="27" xfId="0" applyFont="1" applyBorder="1" applyAlignment="1">
      <alignment horizontal="center" vertical="center"/>
    </xf>
    <xf numFmtId="0" fontId="9" fillId="0" borderId="32" xfId="0" applyFont="1" applyBorder="1" applyAlignment="1">
      <alignment horizontal="center" vertical="center" shrinkToFit="1"/>
    </xf>
    <xf numFmtId="0" fontId="9" fillId="0" borderId="29" xfId="0" applyFont="1" applyBorder="1" applyAlignment="1">
      <alignment horizontal="center" vertical="center" shrinkToFit="1"/>
    </xf>
    <xf numFmtId="184" fontId="9" fillId="0" borderId="0" xfId="0" applyNumberFormat="1" applyFont="1" applyAlignment="1">
      <alignment vertical="center" shrinkToFit="1"/>
    </xf>
    <xf numFmtId="184" fontId="9" fillId="0" borderId="23" xfId="0" applyNumberFormat="1" applyFont="1" applyBorder="1" applyAlignment="1">
      <alignment vertical="center" shrinkToFit="1"/>
    </xf>
    <xf numFmtId="0" fontId="9" fillId="0" borderId="0" xfId="0" applyFont="1" applyAlignment="1">
      <alignment vertical="center" shrinkToFit="1"/>
    </xf>
    <xf numFmtId="0" fontId="21" fillId="0" borderId="21" xfId="0" applyFont="1" applyBorder="1" applyAlignment="1">
      <alignment horizontal="center" vertical="center" shrinkToFit="1"/>
    </xf>
    <xf numFmtId="0" fontId="21" fillId="0" borderId="20" xfId="0" applyFont="1" applyBorder="1" applyAlignment="1">
      <alignment horizontal="center" vertical="center" shrinkToFit="1"/>
    </xf>
    <xf numFmtId="184" fontId="21" fillId="0" borderId="0" xfId="0" applyNumberFormat="1" applyFont="1" applyAlignment="1">
      <alignment vertical="center" shrinkToFit="1"/>
    </xf>
    <xf numFmtId="0" fontId="21" fillId="0" borderId="0" xfId="0" applyFont="1" applyAlignment="1">
      <alignment vertical="center" shrinkToFit="1"/>
    </xf>
    <xf numFmtId="0" fontId="9" fillId="0" borderId="21" xfId="0" applyFont="1" applyBorder="1" applyAlignment="1">
      <alignment horizontal="center" vertical="center" shrinkToFit="1"/>
    </xf>
    <xf numFmtId="0" fontId="9" fillId="0" borderId="20" xfId="0" applyFont="1" applyBorder="1" applyAlignment="1">
      <alignment horizontal="center" vertical="center" shrinkToFit="1"/>
    </xf>
    <xf numFmtId="184" fontId="21" fillId="0" borderId="20" xfId="0" applyNumberFormat="1" applyFont="1" applyBorder="1" applyAlignment="1">
      <alignment vertical="center" shrinkToFit="1"/>
    </xf>
    <xf numFmtId="0" fontId="21" fillId="0" borderId="28" xfId="0" applyFont="1" applyBorder="1" applyAlignment="1">
      <alignment horizontal="center" vertical="center" shrinkToFit="1"/>
    </xf>
    <xf numFmtId="184" fontId="21" fillId="0" borderId="24" xfId="0" applyNumberFormat="1" applyFont="1" applyBorder="1" applyAlignment="1">
      <alignment vertical="center" shrinkToFit="1"/>
    </xf>
    <xf numFmtId="0" fontId="21" fillId="0" borderId="22" xfId="0" applyFont="1" applyBorder="1" applyAlignment="1">
      <alignment horizontal="center" vertical="center" shrinkToFit="1"/>
    </xf>
    <xf numFmtId="0" fontId="2" fillId="0" borderId="24" xfId="0" applyFont="1" applyBorder="1" applyAlignment="1">
      <alignment horizontal="center" vertical="center" wrapText="1"/>
    </xf>
    <xf numFmtId="0" fontId="2" fillId="0" borderId="28" xfId="0" applyFont="1" applyBorder="1" applyAlignment="1">
      <alignment horizontal="center" vertical="center"/>
    </xf>
    <xf numFmtId="0" fontId="2" fillId="0" borderId="22" xfId="0" applyFont="1" applyBorder="1" applyAlignment="1">
      <alignment horizontal="center" vertical="center"/>
    </xf>
    <xf numFmtId="0" fontId="2" fillId="0" borderId="29" xfId="0" applyFont="1" applyBorder="1" applyAlignment="1">
      <alignment horizontal="center" vertical="center"/>
    </xf>
    <xf numFmtId="0" fontId="5" fillId="0" borderId="27" xfId="0" applyFont="1" applyBorder="1" applyAlignment="1">
      <alignment horizontal="center" vertical="center" wrapText="1"/>
    </xf>
    <xf numFmtId="184" fontId="21" fillId="0" borderId="24" xfId="0" applyNumberFormat="1" applyFont="1" applyBorder="1" applyAlignment="1">
      <alignment horizontal="right" vertical="center" wrapText="1" shrinkToFit="1"/>
    </xf>
    <xf numFmtId="184" fontId="21" fillId="0" borderId="22" xfId="0" applyNumberFormat="1" applyFont="1" applyBorder="1" applyAlignment="1">
      <alignment horizontal="right" vertical="center" wrapText="1" shrinkToFit="1"/>
    </xf>
    <xf numFmtId="184" fontId="22" fillId="0" borderId="0" xfId="0" applyNumberFormat="1" applyFont="1" applyAlignment="1">
      <alignment horizontal="right" vertical="center" wrapText="1"/>
    </xf>
    <xf numFmtId="184" fontId="21" fillId="0" borderId="0" xfId="0" applyNumberFormat="1" applyFont="1" applyAlignment="1">
      <alignment horizontal="right" vertical="center" wrapText="1" shrinkToFit="1"/>
    </xf>
    <xf numFmtId="184" fontId="22" fillId="0" borderId="0" xfId="3009" applyNumberFormat="1" applyFont="1" applyAlignment="1">
      <alignment horizontal="right" vertical="center" wrapText="1"/>
    </xf>
    <xf numFmtId="184" fontId="11" fillId="0" borderId="0" xfId="1603" applyFont="1" applyBorder="1" applyAlignment="1">
      <alignment horizontal="right" vertical="center" shrinkToFit="1"/>
    </xf>
    <xf numFmtId="202" fontId="9" fillId="0" borderId="23" xfId="1603" applyNumberFormat="1" applyFont="1" applyBorder="1" applyAlignment="1">
      <alignment vertical="center" shrinkToFit="1"/>
    </xf>
    <xf numFmtId="202" fontId="9" fillId="0" borderId="0" xfId="1603" applyNumberFormat="1" applyFont="1" applyBorder="1" applyAlignment="1">
      <alignment vertical="center" shrinkToFit="1"/>
    </xf>
    <xf numFmtId="202" fontId="21" fillId="0" borderId="0" xfId="1603" applyNumberFormat="1" applyFont="1" applyBorder="1" applyAlignment="1">
      <alignment vertical="center" shrinkToFit="1"/>
    </xf>
    <xf numFmtId="202" fontId="22" fillId="0" borderId="0" xfId="3009" applyNumberFormat="1" applyFont="1" applyAlignment="1">
      <alignment horizontal="right" vertical="center" wrapText="1"/>
    </xf>
    <xf numFmtId="202" fontId="22" fillId="0" borderId="0" xfId="0" applyNumberFormat="1" applyFont="1" applyAlignment="1">
      <alignment horizontal="right" vertical="center" wrapText="1"/>
    </xf>
    <xf numFmtId="202" fontId="9" fillId="0" borderId="0" xfId="1603" applyNumberFormat="1" applyFont="1" applyFill="1" applyBorder="1" applyAlignment="1">
      <alignment vertical="center" shrinkToFit="1"/>
    </xf>
    <xf numFmtId="184" fontId="21" fillId="0" borderId="0" xfId="0" applyNumberFormat="1" applyFont="1" applyAlignment="1">
      <alignment horizontal="right" vertical="center" shrinkToFit="1"/>
    </xf>
    <xf numFmtId="191" fontId="23" fillId="0" borderId="0" xfId="2886" applyNumberFormat="1" applyFont="1" applyAlignment="1">
      <alignment horizontal="right" vertical="center" wrapText="1"/>
    </xf>
    <xf numFmtId="184" fontId="13" fillId="0" borderId="0" xfId="1603" applyFont="1" applyBorder="1" applyAlignment="1">
      <alignment horizontal="right" vertical="center" shrinkToFit="1"/>
    </xf>
    <xf numFmtId="184" fontId="11" fillId="0" borderId="24" xfId="1603" applyFont="1" applyBorder="1" applyAlignment="1">
      <alignment horizontal="right" vertical="center"/>
    </xf>
    <xf numFmtId="184" fontId="11" fillId="0" borderId="24" xfId="0" applyNumberFormat="1" applyFont="1" applyBorder="1" applyAlignment="1">
      <alignment horizontal="right" vertical="center"/>
    </xf>
    <xf numFmtId="184" fontId="22" fillId="0" borderId="22" xfId="0" applyNumberFormat="1" applyFont="1" applyBorder="1" applyAlignment="1">
      <alignment horizontal="right" vertical="center" wrapText="1"/>
    </xf>
    <xf numFmtId="184" fontId="22" fillId="0" borderId="24" xfId="0" applyNumberFormat="1" applyFont="1" applyBorder="1" applyAlignment="1">
      <alignment horizontal="right" vertical="center" wrapText="1"/>
    </xf>
    <xf numFmtId="184" fontId="22" fillId="0" borderId="28" xfId="0" applyNumberFormat="1" applyFont="1" applyBorder="1" applyAlignment="1">
      <alignment horizontal="right" vertical="center" wrapText="1"/>
    </xf>
    <xf numFmtId="191" fontId="23" fillId="0" borderId="0" xfId="3009" applyNumberFormat="1" applyFont="1" applyAlignment="1">
      <alignment horizontal="right" vertical="center" wrapText="1"/>
    </xf>
    <xf numFmtId="191" fontId="23" fillId="0" borderId="24" xfId="3009" applyNumberFormat="1" applyFont="1" applyBorder="1" applyAlignment="1">
      <alignment horizontal="right" vertical="center" wrapText="1"/>
    </xf>
    <xf numFmtId="191" fontId="23" fillId="0" borderId="28" xfId="3009" applyNumberFormat="1" applyFont="1" applyBorder="1" applyAlignment="1">
      <alignment horizontal="right" vertical="center" wrapText="1"/>
    </xf>
    <xf numFmtId="191" fontId="23" fillId="0" borderId="20" xfId="3217" applyNumberFormat="1" applyFont="1" applyBorder="1" applyAlignment="1">
      <alignment horizontal="right" vertical="center" wrapText="1"/>
    </xf>
    <xf numFmtId="191" fontId="23" fillId="0" borderId="0" xfId="3217" applyNumberFormat="1" applyFont="1" applyAlignment="1">
      <alignment horizontal="right" vertical="center" wrapText="1"/>
    </xf>
    <xf numFmtId="193" fontId="23" fillId="0" borderId="21" xfId="3217" applyNumberFormat="1" applyFont="1" applyBorder="1" applyAlignment="1">
      <alignment horizontal="right" vertical="center" wrapText="1"/>
    </xf>
    <xf numFmtId="191" fontId="23" fillId="0" borderId="33" xfId="3217" applyNumberFormat="1" applyFont="1" applyBorder="1" applyAlignment="1">
      <alignment horizontal="right" vertical="center" wrapText="1"/>
    </xf>
    <xf numFmtId="191" fontId="23" fillId="0" borderId="34" xfId="3217" applyNumberFormat="1" applyFont="1" applyBorder="1" applyAlignment="1">
      <alignment horizontal="right" vertical="center" wrapText="1"/>
    </xf>
    <xf numFmtId="41" fontId="11" fillId="0" borderId="28" xfId="0" applyNumberFormat="1" applyFont="1" applyBorder="1" applyAlignment="1">
      <alignment horizontal="right" vertical="center"/>
    </xf>
    <xf numFmtId="184" fontId="13" fillId="0" borderId="20" xfId="0" applyNumberFormat="1" applyFont="1" applyBorder="1" applyAlignment="1">
      <alignment horizontal="right" vertical="center"/>
    </xf>
    <xf numFmtId="184" fontId="13" fillId="0" borderId="0" xfId="0" applyNumberFormat="1" applyFont="1" applyAlignment="1">
      <alignment horizontal="right" vertical="center"/>
    </xf>
    <xf numFmtId="188" fontId="13" fillId="0" borderId="21" xfId="0" applyNumberFormat="1" applyFont="1" applyBorder="1" applyAlignment="1">
      <alignment horizontal="right" vertical="center"/>
    </xf>
    <xf numFmtId="0" fontId="2" fillId="0" borderId="27" xfId="0" applyFont="1" applyBorder="1" applyAlignment="1">
      <alignment horizontal="center" vertical="center" wrapText="1"/>
    </xf>
    <xf numFmtId="0" fontId="30" fillId="0" borderId="0" xfId="0" applyFont="1" applyAlignment="1">
      <alignment vertical="center"/>
    </xf>
    <xf numFmtId="3" fontId="31" fillId="0" borderId="0" xfId="0" applyNumberFormat="1" applyFont="1" applyAlignment="1">
      <alignment horizontal="right"/>
    </xf>
    <xf numFmtId="0" fontId="31" fillId="0" borderId="0" xfId="0" applyFont="1"/>
    <xf numFmtId="0" fontId="24" fillId="0" borderId="0" xfId="0" applyFont="1" applyAlignment="1">
      <alignment vertical="center"/>
    </xf>
    <xf numFmtId="3" fontId="24" fillId="0" borderId="20" xfId="0" applyNumberFormat="1" applyFont="1" applyBorder="1" applyAlignment="1">
      <alignment horizontal="center" vertical="center"/>
    </xf>
    <xf numFmtId="3" fontId="24" fillId="0" borderId="21" xfId="0" applyNumberFormat="1" applyFont="1" applyBorder="1" applyAlignment="1">
      <alignment horizontal="center" vertical="center"/>
    </xf>
    <xf numFmtId="0" fontId="24" fillId="0" borderId="0" xfId="0" applyFont="1" applyAlignment="1">
      <alignment vertical="center" shrinkToFit="1"/>
    </xf>
    <xf numFmtId="3" fontId="31" fillId="0" borderId="0" xfId="0" applyNumberFormat="1" applyFont="1"/>
    <xf numFmtId="3" fontId="37" fillId="0" borderId="0" xfId="0" applyNumberFormat="1" applyFont="1"/>
    <xf numFmtId="185" fontId="37" fillId="0" borderId="0" xfId="0" applyNumberFormat="1" applyFont="1"/>
    <xf numFmtId="3" fontId="37" fillId="0" borderId="0" xfId="0" applyNumberFormat="1" applyFont="1" applyAlignment="1">
      <alignment horizontal="right"/>
    </xf>
    <xf numFmtId="3" fontId="38" fillId="0" borderId="35" xfId="0" applyNumberFormat="1" applyFont="1" applyBorder="1" applyAlignment="1">
      <alignment vertical="center"/>
    </xf>
    <xf numFmtId="185" fontId="38" fillId="0" borderId="36" xfId="0" applyNumberFormat="1" applyFont="1" applyBorder="1" applyAlignment="1">
      <alignment horizontal="center" vertical="center"/>
    </xf>
    <xf numFmtId="185" fontId="38" fillId="0" borderId="37" xfId="0" applyNumberFormat="1" applyFont="1" applyBorder="1" applyAlignment="1">
      <alignment vertical="center"/>
    </xf>
    <xf numFmtId="185" fontId="38" fillId="0" borderId="35" xfId="0" applyNumberFormat="1" applyFont="1" applyBorder="1" applyAlignment="1">
      <alignment vertical="center"/>
    </xf>
    <xf numFmtId="185" fontId="38" fillId="0" borderId="36" xfId="0" applyNumberFormat="1" applyFont="1" applyBorder="1" applyAlignment="1">
      <alignment horizontal="centerContinuous" vertical="center"/>
    </xf>
    <xf numFmtId="185" fontId="38" fillId="0" borderId="37" xfId="0" applyNumberFormat="1" applyFont="1" applyBorder="1" applyAlignment="1">
      <alignment horizontal="centerContinuous" vertical="center"/>
    </xf>
    <xf numFmtId="185" fontId="38" fillId="0" borderId="35" xfId="0" applyNumberFormat="1" applyFont="1" applyBorder="1" applyAlignment="1">
      <alignment horizontal="centerContinuous" vertical="center"/>
    </xf>
    <xf numFmtId="3" fontId="38" fillId="0" borderId="36" xfId="0" applyNumberFormat="1" applyFont="1" applyBorder="1" applyAlignment="1">
      <alignment vertical="center"/>
    </xf>
    <xf numFmtId="3" fontId="38" fillId="0" borderId="21" xfId="0" applyNumberFormat="1" applyFont="1" applyBorder="1" applyAlignment="1">
      <alignment horizontal="centerContinuous" vertical="center"/>
    </xf>
    <xf numFmtId="185" fontId="38" fillId="0" borderId="20" xfId="0" applyNumberFormat="1" applyFont="1" applyBorder="1" applyAlignment="1">
      <alignment horizontal="center" vertical="center"/>
    </xf>
    <xf numFmtId="185" fontId="38" fillId="0" borderId="0" xfId="0" applyNumberFormat="1" applyFont="1" applyAlignment="1">
      <alignment vertical="center"/>
    </xf>
    <xf numFmtId="185" fontId="38" fillId="0" borderId="21" xfId="0" applyNumberFormat="1" applyFont="1" applyBorder="1" applyAlignment="1">
      <alignment vertical="center"/>
    </xf>
    <xf numFmtId="185" fontId="38" fillId="0" borderId="0" xfId="0" applyNumberFormat="1" applyFont="1" applyAlignment="1">
      <alignment horizontal="centerContinuous" vertical="center"/>
    </xf>
    <xf numFmtId="185" fontId="38" fillId="0" borderId="24" xfId="0" applyNumberFormat="1" applyFont="1" applyBorder="1" applyAlignment="1">
      <alignment vertical="center"/>
    </xf>
    <xf numFmtId="185" fontId="38" fillId="0" borderId="28" xfId="0" applyNumberFormat="1" applyFont="1" applyBorder="1" applyAlignment="1">
      <alignment vertical="center"/>
    </xf>
    <xf numFmtId="3" fontId="38" fillId="0" borderId="20" xfId="0" applyNumberFormat="1" applyFont="1" applyBorder="1" applyAlignment="1">
      <alignment horizontal="center" vertical="center"/>
    </xf>
    <xf numFmtId="3" fontId="38" fillId="0" borderId="21" xfId="0" applyNumberFormat="1" applyFont="1" applyBorder="1" applyAlignment="1">
      <alignment horizontal="center" vertical="center"/>
    </xf>
    <xf numFmtId="185" fontId="38" fillId="0" borderId="0" xfId="0" applyNumberFormat="1" applyFont="1" applyAlignment="1">
      <alignment horizontal="center" vertical="center"/>
    </xf>
    <xf numFmtId="185" fontId="38" fillId="0" borderId="19" xfId="0" applyNumberFormat="1" applyFont="1" applyBorder="1" applyAlignment="1">
      <alignment horizontal="centerContinuous" vertical="center"/>
    </xf>
    <xf numFmtId="185" fontId="38" fillId="0" borderId="19" xfId="0" applyNumberFormat="1" applyFont="1" applyBorder="1" applyAlignment="1">
      <alignment horizontal="center" vertical="center"/>
    </xf>
    <xf numFmtId="185" fontId="38" fillId="0" borderId="0" xfId="0" quotePrefix="1" applyNumberFormat="1" applyFont="1" applyAlignment="1">
      <alignment horizontal="centerContinuous" vertical="center"/>
    </xf>
    <xf numFmtId="185" fontId="38" fillId="0" borderId="29" xfId="0" applyNumberFormat="1" applyFont="1" applyBorder="1" applyAlignment="1">
      <alignment horizontal="center" vertical="center"/>
    </xf>
    <xf numFmtId="185" fontId="38" fillId="0" borderId="17" xfId="0" quotePrefix="1" applyNumberFormat="1" applyFont="1" applyBorder="1" applyAlignment="1">
      <alignment horizontal="centerContinuous" vertical="center"/>
    </xf>
    <xf numFmtId="185" fontId="38" fillId="0" borderId="20" xfId="0" quotePrefix="1" applyNumberFormat="1" applyFont="1" applyBorder="1" applyAlignment="1">
      <alignment horizontal="centerContinuous" vertical="center"/>
    </xf>
    <xf numFmtId="3" fontId="38" fillId="0" borderId="28" xfId="0" applyNumberFormat="1" applyFont="1" applyBorder="1" applyAlignment="1">
      <alignment vertical="center" shrinkToFit="1"/>
    </xf>
    <xf numFmtId="185" fontId="38" fillId="0" borderId="24" xfId="0" applyNumberFormat="1" applyFont="1" applyBorder="1" applyAlignment="1">
      <alignment horizontal="center" vertical="center" shrinkToFit="1"/>
    </xf>
    <xf numFmtId="185" fontId="38" fillId="0" borderId="27" xfId="0" applyNumberFormat="1" applyFont="1" applyBorder="1" applyAlignment="1">
      <alignment horizontal="center" vertical="center" shrinkToFit="1"/>
    </xf>
    <xf numFmtId="185" fontId="38" fillId="0" borderId="22" xfId="0" applyNumberFormat="1" applyFont="1" applyBorder="1" applyAlignment="1">
      <alignment horizontal="center" vertical="center" shrinkToFit="1"/>
    </xf>
    <xf numFmtId="3" fontId="38" fillId="0" borderId="22" xfId="0" applyNumberFormat="1" applyFont="1" applyBorder="1" applyAlignment="1">
      <alignment vertical="center" shrinkToFit="1"/>
    </xf>
    <xf numFmtId="3" fontId="37" fillId="0" borderId="0" xfId="0" applyNumberFormat="1" applyFont="1" applyAlignment="1">
      <alignment vertical="center"/>
    </xf>
    <xf numFmtId="0" fontId="37" fillId="0" borderId="0" xfId="0" applyFont="1"/>
    <xf numFmtId="0" fontId="33" fillId="0" borderId="0" xfId="0" applyFont="1" applyAlignment="1">
      <alignment horizontal="center" vertical="center"/>
    </xf>
    <xf numFmtId="0" fontId="33" fillId="0" borderId="21" xfId="0" applyFont="1" applyBorder="1" applyAlignment="1">
      <alignment horizontal="center" vertical="center"/>
    </xf>
    <xf numFmtId="3" fontId="33" fillId="0" borderId="0" xfId="0" applyNumberFormat="1" applyFont="1" applyAlignment="1">
      <alignment horizontal="center" vertical="center"/>
    </xf>
    <xf numFmtId="0" fontId="26" fillId="0" borderId="0" xfId="0" applyFont="1" applyAlignment="1">
      <alignment horizontal="center" vertical="center"/>
    </xf>
    <xf numFmtId="3" fontId="31" fillId="0" borderId="0" xfId="0" applyNumberFormat="1" applyFont="1" applyAlignment="1">
      <alignment horizontal="left"/>
    </xf>
    <xf numFmtId="3" fontId="27" fillId="0" borderId="0" xfId="0" applyNumberFormat="1" applyFont="1" applyAlignment="1">
      <alignment horizontal="centerContinuous"/>
    </xf>
    <xf numFmtId="3" fontId="42" fillId="0" borderId="0" xfId="0" applyNumberFormat="1" applyFont="1" applyAlignment="1">
      <alignment horizontal="centerContinuous"/>
    </xf>
    <xf numFmtId="3" fontId="27" fillId="0" borderId="0" xfId="0" applyNumberFormat="1" applyFont="1" applyAlignment="1">
      <alignment horizontal="left"/>
    </xf>
    <xf numFmtId="3" fontId="27" fillId="0" borderId="0" xfId="0" applyNumberFormat="1" applyFont="1" applyAlignment="1">
      <alignment horizontal="right"/>
    </xf>
    <xf numFmtId="3" fontId="27" fillId="0" borderId="0" xfId="0" applyNumberFormat="1" applyFont="1"/>
    <xf numFmtId="3" fontId="24" fillId="0" borderId="35" xfId="0" applyNumberFormat="1" applyFont="1" applyBorder="1" applyAlignment="1">
      <alignment horizontal="center" vertical="center"/>
    </xf>
    <xf numFmtId="3" fontId="24" fillId="0" borderId="36" xfId="0" applyNumberFormat="1" applyFont="1" applyBorder="1" applyAlignment="1">
      <alignment horizontal="center" vertical="center"/>
    </xf>
    <xf numFmtId="3" fontId="24" fillId="0" borderId="0" xfId="0" applyNumberFormat="1" applyFont="1" applyAlignment="1">
      <alignment horizontal="center" vertical="center"/>
    </xf>
    <xf numFmtId="3" fontId="24" fillId="0" borderId="20" xfId="0" applyNumberFormat="1" applyFont="1" applyBorder="1" applyAlignment="1">
      <alignment horizontal="centerContinuous" vertical="center"/>
    </xf>
    <xf numFmtId="3" fontId="24" fillId="0" borderId="29" xfId="0" applyNumberFormat="1" applyFont="1" applyBorder="1" applyAlignment="1">
      <alignment horizontal="center" vertical="center"/>
    </xf>
    <xf numFmtId="3" fontId="24" fillId="0" borderId="19" xfId="0" applyNumberFormat="1" applyFont="1" applyBorder="1" applyAlignment="1">
      <alignment horizontal="centerContinuous" vertical="center"/>
    </xf>
    <xf numFmtId="3" fontId="24" fillId="0" borderId="28" xfId="0" applyNumberFormat="1" applyFont="1" applyBorder="1" applyAlignment="1">
      <alignment horizontal="center" vertical="center" shrinkToFit="1"/>
    </xf>
    <xf numFmtId="3" fontId="24" fillId="0" borderId="22" xfId="0" applyNumberFormat="1" applyFont="1" applyBorder="1" applyAlignment="1">
      <alignment horizontal="centerContinuous" vertical="center"/>
    </xf>
    <xf numFmtId="3" fontId="24" fillId="0" borderId="22" xfId="0" applyNumberFormat="1" applyFont="1" applyBorder="1" applyAlignment="1">
      <alignment horizontal="center" vertical="center"/>
    </xf>
    <xf numFmtId="3" fontId="24" fillId="0" borderId="27" xfId="0" applyNumberFormat="1" applyFont="1" applyBorder="1" applyAlignment="1">
      <alignment horizontal="center" vertical="center"/>
    </xf>
    <xf numFmtId="3" fontId="24" fillId="0" borderId="22" xfId="0" applyNumberFormat="1" applyFont="1" applyBorder="1" applyAlignment="1">
      <alignment horizontal="right" vertical="center" shrinkToFit="1"/>
    </xf>
    <xf numFmtId="3" fontId="24" fillId="0" borderId="0" xfId="0" applyNumberFormat="1" applyFont="1" applyAlignment="1">
      <alignment horizontal="center" vertical="center" shrinkToFit="1"/>
    </xf>
    <xf numFmtId="0" fontId="31" fillId="0" borderId="0" xfId="3518" applyFont="1">
      <alignment vertical="center"/>
    </xf>
    <xf numFmtId="0" fontId="31" fillId="0" borderId="0" xfId="2361" applyFont="1" applyAlignment="1">
      <alignment horizontal="right" vertical="center"/>
    </xf>
    <xf numFmtId="0" fontId="43" fillId="0" borderId="0" xfId="2361" applyFont="1" applyAlignment="1">
      <alignment horizontal="right" vertical="center"/>
    </xf>
    <xf numFmtId="3" fontId="0" fillId="0" borderId="0" xfId="0" applyNumberFormat="1"/>
    <xf numFmtId="3" fontId="26" fillId="0" borderId="0" xfId="0" applyNumberFormat="1" applyFont="1" applyAlignment="1">
      <alignment vertical="top"/>
    </xf>
    <xf numFmtId="0" fontId="24" fillId="0" borderId="36" xfId="0" applyFont="1" applyBorder="1" applyAlignment="1">
      <alignment horizontal="centerContinuous" vertical="center"/>
    </xf>
    <xf numFmtId="40" fontId="24" fillId="0" borderId="0" xfId="0" applyNumberFormat="1" applyFont="1" applyAlignment="1">
      <alignment horizontal="center" vertical="center"/>
    </xf>
    <xf numFmtId="38" fontId="24" fillId="0" borderId="0" xfId="0" applyNumberFormat="1" applyFont="1" applyAlignment="1">
      <alignment horizontal="center" vertical="center"/>
    </xf>
    <xf numFmtId="38" fontId="27" fillId="0" borderId="0" xfId="0" applyNumberFormat="1" applyFont="1" applyAlignment="1">
      <alignment horizontal="left"/>
    </xf>
    <xf numFmtId="38" fontId="31" fillId="0" borderId="0" xfId="0" applyNumberFormat="1" applyFont="1" applyAlignment="1">
      <alignment horizontal="left"/>
    </xf>
    <xf numFmtId="185" fontId="12" fillId="0" borderId="38" xfId="2352" applyNumberFormat="1" applyFont="1" applyFill="1" applyBorder="1" applyAlignment="1">
      <alignment horizontal="center" vertical="center"/>
    </xf>
    <xf numFmtId="0" fontId="12" fillId="0" borderId="38" xfId="0" applyFont="1" applyBorder="1" applyAlignment="1">
      <alignment horizontal="center" vertical="center"/>
    </xf>
    <xf numFmtId="185" fontId="12" fillId="0" borderId="17" xfId="2352" applyNumberFormat="1" applyFont="1" applyFill="1" applyBorder="1" applyAlignment="1">
      <alignment horizontal="center" vertical="center"/>
    </xf>
    <xf numFmtId="0" fontId="12" fillId="0" borderId="17" xfId="0" applyFont="1" applyBorder="1" applyAlignment="1">
      <alignment horizontal="center" vertical="center"/>
    </xf>
    <xf numFmtId="185" fontId="12" fillId="0" borderId="17" xfId="2352" applyNumberFormat="1" applyFont="1" applyFill="1" applyBorder="1" applyAlignment="1">
      <alignment horizontal="center" vertical="center" shrinkToFit="1"/>
    </xf>
    <xf numFmtId="38" fontId="12" fillId="0" borderId="27" xfId="2352" applyNumberFormat="1" applyFont="1" applyFill="1" applyBorder="1" applyAlignment="1">
      <alignment vertical="center" wrapText="1"/>
    </xf>
    <xf numFmtId="38" fontId="12" fillId="0" borderId="17" xfId="2352" applyNumberFormat="1" applyFont="1" applyFill="1" applyBorder="1" applyAlignment="1">
      <alignment horizontal="center" vertical="center" wrapText="1"/>
    </xf>
    <xf numFmtId="0" fontId="0" fillId="28" borderId="0" xfId="0" applyFill="1"/>
    <xf numFmtId="0" fontId="12" fillId="0" borderId="3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8" xfId="0" applyFont="1" applyBorder="1" applyAlignment="1">
      <alignment horizontal="center" vertical="center" wrapText="1"/>
    </xf>
    <xf numFmtId="3" fontId="31" fillId="0" borderId="0" xfId="0" applyNumberFormat="1" applyFont="1" applyAlignment="1">
      <alignment horizontal="right" vertical="center"/>
    </xf>
    <xf numFmtId="3" fontId="24" fillId="0" borderId="5" xfId="0" applyNumberFormat="1" applyFont="1" applyBorder="1" applyAlignment="1">
      <alignment horizontal="center" vertical="center"/>
    </xf>
    <xf numFmtId="3" fontId="24" fillId="0" borderId="38" xfId="0" applyNumberFormat="1" applyFont="1" applyBorder="1" applyAlignment="1">
      <alignment horizontal="center" vertical="center"/>
    </xf>
    <xf numFmtId="3" fontId="38" fillId="0" borderId="35" xfId="0" applyNumberFormat="1" applyFont="1" applyBorder="1" applyAlignment="1">
      <alignment horizontal="center" vertical="center"/>
    </xf>
    <xf numFmtId="3" fontId="38" fillId="0" borderId="38" xfId="0" applyNumberFormat="1" applyFont="1" applyBorder="1" applyAlignment="1">
      <alignment horizontal="center" vertical="center"/>
    </xf>
    <xf numFmtId="3" fontId="38" fillId="0" borderId="17" xfId="0" applyNumberFormat="1" applyFont="1" applyBorder="1" applyAlignment="1">
      <alignment horizontal="center" vertical="center"/>
    </xf>
    <xf numFmtId="3" fontId="38" fillId="0" borderId="24" xfId="0" applyNumberFormat="1" applyFont="1" applyBorder="1" applyAlignment="1">
      <alignment horizontal="center" vertical="center"/>
    </xf>
    <xf numFmtId="3" fontId="38" fillId="0" borderId="4" xfId="0" applyNumberFormat="1" applyFont="1" applyBorder="1" applyAlignment="1">
      <alignment horizontal="center" vertical="center"/>
    </xf>
    <xf numFmtId="3" fontId="38" fillId="0" borderId="39" xfId="0" applyNumberFormat="1" applyFont="1" applyBorder="1" applyAlignment="1">
      <alignment horizontal="center" vertical="center"/>
    </xf>
    <xf numFmtId="0" fontId="38" fillId="0" borderId="38" xfId="0" applyFont="1" applyBorder="1" applyAlignment="1">
      <alignment horizontal="center" vertical="center"/>
    </xf>
    <xf numFmtId="3" fontId="38" fillId="0" borderId="27" xfId="0" applyNumberFormat="1" applyFont="1" applyBorder="1" applyAlignment="1">
      <alignment horizontal="center" vertical="center"/>
    </xf>
    <xf numFmtId="3" fontId="38" fillId="0" borderId="6" xfId="0" applyNumberFormat="1" applyFont="1" applyBorder="1" applyAlignment="1">
      <alignment horizontal="center" vertical="center"/>
    </xf>
    <xf numFmtId="38" fontId="33" fillId="0" borderId="0" xfId="1603" applyNumberFormat="1" applyFont="1" applyBorder="1" applyAlignment="1">
      <alignment horizontal="center" vertical="center"/>
    </xf>
    <xf numFmtId="3" fontId="38" fillId="0" borderId="28" xfId="0" applyNumberFormat="1" applyFont="1" applyBorder="1" applyAlignment="1">
      <alignment horizontal="center" vertical="center"/>
    </xf>
    <xf numFmtId="184" fontId="38" fillId="0" borderId="0" xfId="1603" applyFont="1" applyBorder="1" applyAlignment="1">
      <alignment horizontal="center" vertical="center"/>
    </xf>
    <xf numFmtId="0" fontId="35" fillId="0" borderId="0" xfId="0" applyFont="1" applyAlignment="1">
      <alignment horizontal="centerContinuous" vertical="top"/>
    </xf>
    <xf numFmtId="0" fontId="35" fillId="0" borderId="0" xfId="0" applyFont="1" applyAlignment="1">
      <alignment vertical="top"/>
    </xf>
    <xf numFmtId="0" fontId="33" fillId="0" borderId="0" xfId="0" applyFont="1"/>
    <xf numFmtId="0" fontId="35" fillId="0" borderId="0" xfId="0" applyFont="1"/>
    <xf numFmtId="0" fontId="33" fillId="0" borderId="0" xfId="0" applyFont="1" applyAlignment="1">
      <alignment horizontal="right"/>
    </xf>
    <xf numFmtId="184" fontId="33" fillId="0" borderId="30" xfId="1603" applyFont="1" applyBorder="1" applyAlignment="1">
      <alignment horizontal="center" vertical="center"/>
    </xf>
    <xf numFmtId="0" fontId="33" fillId="0" borderId="31" xfId="0" applyFont="1" applyBorder="1" applyAlignment="1">
      <alignment horizontal="center" vertical="center"/>
    </xf>
    <xf numFmtId="0" fontId="33" fillId="0" borderId="18" xfId="0" applyFont="1" applyBorder="1" applyAlignment="1">
      <alignment horizontal="center" vertical="center"/>
    </xf>
    <xf numFmtId="0" fontId="33" fillId="0" borderId="0" xfId="0" applyFont="1" applyAlignment="1">
      <alignment vertical="center"/>
    </xf>
    <xf numFmtId="0" fontId="33" fillId="0" borderId="22"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0" xfId="0" applyFont="1" applyAlignment="1">
      <alignment vertical="center" wrapText="1"/>
    </xf>
    <xf numFmtId="0" fontId="33" fillId="0" borderId="0" xfId="0" applyFont="1" applyAlignment="1">
      <alignment horizontal="center" vertical="center" shrinkToFit="1"/>
    </xf>
    <xf numFmtId="184" fontId="33" fillId="0" borderId="20" xfId="0" applyNumberFormat="1" applyFont="1" applyBorder="1" applyAlignment="1">
      <alignment vertical="center" shrinkToFit="1"/>
    </xf>
    <xf numFmtId="184" fontId="33" fillId="0" borderId="0" xfId="0" applyNumberFormat="1" applyFont="1" applyAlignment="1">
      <alignment vertical="center" shrinkToFit="1"/>
    </xf>
    <xf numFmtId="184" fontId="33" fillId="0" borderId="21" xfId="0" applyNumberFormat="1" applyFont="1" applyBorder="1" applyAlignment="1">
      <alignment vertical="center" shrinkToFit="1"/>
    </xf>
    <xf numFmtId="0" fontId="34" fillId="0" borderId="0" xfId="0" applyFont="1" applyAlignment="1">
      <alignment vertical="center" shrinkToFit="1"/>
    </xf>
    <xf numFmtId="0" fontId="33" fillId="0" borderId="0" xfId="0" applyFont="1" applyAlignment="1">
      <alignment vertical="center" shrinkToFit="1"/>
    </xf>
    <xf numFmtId="0" fontId="33" fillId="0" borderId="21" xfId="0" applyFont="1" applyBorder="1" applyAlignment="1">
      <alignment horizontal="center" vertical="center" shrinkToFit="1"/>
    </xf>
    <xf numFmtId="184" fontId="33" fillId="0" borderId="22" xfId="0" applyNumberFormat="1" applyFont="1" applyBorder="1" applyAlignment="1">
      <alignment vertical="center" shrinkToFit="1"/>
    </xf>
    <xf numFmtId="184" fontId="33" fillId="0" borderId="24" xfId="0" applyNumberFormat="1" applyFont="1" applyBorder="1" applyAlignment="1">
      <alignment vertical="center" shrinkToFit="1"/>
    </xf>
    <xf numFmtId="184" fontId="33" fillId="0" borderId="28" xfId="0" applyNumberFormat="1" applyFont="1" applyBorder="1" applyAlignment="1">
      <alignment vertical="center" shrinkToFit="1"/>
    </xf>
    <xf numFmtId="0" fontId="33" fillId="0" borderId="0" xfId="0" applyFont="1" applyAlignment="1">
      <alignment horizontal="right" vertical="center"/>
    </xf>
    <xf numFmtId="0" fontId="45" fillId="0" borderId="0" xfId="0" applyFont="1" applyAlignment="1">
      <alignment vertical="center"/>
    </xf>
    <xf numFmtId="184" fontId="35" fillId="0" borderId="0" xfId="1603" applyFont="1" applyAlignment="1">
      <alignment horizontal="centerContinuous" vertical="top"/>
    </xf>
    <xf numFmtId="38" fontId="35" fillId="0" borderId="0" xfId="1603" applyNumberFormat="1" applyFont="1" applyAlignment="1">
      <alignment horizontal="centerContinuous" vertical="top"/>
    </xf>
    <xf numFmtId="0" fontId="33" fillId="0" borderId="40" xfId="0" applyFont="1" applyBorder="1"/>
    <xf numFmtId="184" fontId="33" fillId="0" borderId="40" xfId="1603" applyFont="1" applyBorder="1" applyAlignment="1">
      <alignment horizontal="right"/>
    </xf>
    <xf numFmtId="184" fontId="33" fillId="0" borderId="40" xfId="1603" applyFont="1" applyBorder="1"/>
    <xf numFmtId="38" fontId="33" fillId="0" borderId="40" xfId="1603" applyNumberFormat="1" applyFont="1" applyBorder="1"/>
    <xf numFmtId="185" fontId="33" fillId="0" borderId="40" xfId="0" applyNumberFormat="1" applyFont="1" applyBorder="1" applyAlignment="1">
      <alignment horizontal="center"/>
    </xf>
    <xf numFmtId="0" fontId="33" fillId="0" borderId="40" xfId="0" applyFont="1" applyBorder="1" applyAlignment="1">
      <alignment horizontal="right"/>
    </xf>
    <xf numFmtId="0" fontId="38" fillId="0" borderId="40" xfId="0" applyFont="1" applyBorder="1"/>
    <xf numFmtId="0" fontId="38" fillId="0" borderId="0" xfId="0" applyFont="1"/>
    <xf numFmtId="0" fontId="33" fillId="0" borderId="41" xfId="0" applyFont="1" applyBorder="1" applyAlignment="1">
      <alignment horizontal="left" vertical="center" indent="6"/>
    </xf>
    <xf numFmtId="0" fontId="45" fillId="0" borderId="41" xfId="0" applyFont="1" applyBorder="1" applyAlignment="1">
      <alignment horizontal="left" vertical="center" indent="6"/>
    </xf>
    <xf numFmtId="0" fontId="45" fillId="0" borderId="26" xfId="0" applyFont="1" applyBorder="1" applyAlignment="1">
      <alignment horizontal="left" vertical="center" indent="6"/>
    </xf>
    <xf numFmtId="38" fontId="45" fillId="0" borderId="25" xfId="0" applyNumberFormat="1" applyFont="1" applyBorder="1" applyAlignment="1">
      <alignment horizontal="left" vertical="center" indent="6"/>
    </xf>
    <xf numFmtId="0" fontId="45" fillId="0" borderId="25" xfId="0" applyFont="1" applyBorder="1" applyAlignment="1">
      <alignment horizontal="centerContinuous" vertical="center"/>
    </xf>
    <xf numFmtId="0" fontId="45" fillId="0" borderId="42" xfId="0" applyFont="1" applyBorder="1" applyAlignment="1">
      <alignment horizontal="centerContinuous" vertical="center"/>
    </xf>
    <xf numFmtId="185" fontId="33" fillId="0" borderId="18" xfId="0" applyNumberFormat="1" applyFont="1" applyBorder="1" applyAlignment="1">
      <alignment horizontal="center" vertical="center"/>
    </xf>
    <xf numFmtId="185" fontId="33" fillId="0" borderId="16" xfId="0" applyNumberFormat="1" applyFont="1" applyBorder="1" applyAlignment="1">
      <alignment horizontal="center" vertical="center"/>
    </xf>
    <xf numFmtId="1" fontId="33" fillId="0" borderId="18" xfId="0" applyNumberFormat="1" applyFont="1" applyBorder="1" applyAlignment="1">
      <alignment horizontal="center" vertical="center"/>
    </xf>
    <xf numFmtId="4" fontId="33" fillId="0" borderId="24" xfId="0" applyNumberFormat="1" applyFont="1" applyBorder="1" applyAlignment="1">
      <alignment horizontal="center" vertical="center"/>
    </xf>
    <xf numFmtId="184" fontId="33" fillId="0" borderId="18" xfId="1603" applyFont="1" applyBorder="1" applyAlignment="1">
      <alignment horizontal="center" vertical="center"/>
    </xf>
    <xf numFmtId="0" fontId="33" fillId="0" borderId="23" xfId="0" applyFont="1" applyBorder="1" applyAlignment="1" applyProtection="1">
      <alignment vertical="center"/>
      <protection locked="0"/>
    </xf>
    <xf numFmtId="0" fontId="33" fillId="0" borderId="32" xfId="0" applyFont="1" applyBorder="1" applyAlignment="1" applyProtection="1">
      <alignment vertical="center"/>
      <protection locked="0"/>
    </xf>
    <xf numFmtId="184" fontId="33" fillId="0" borderId="4" xfId="1603" applyFont="1" applyBorder="1" applyAlignment="1" applyProtection="1">
      <alignment vertical="center"/>
      <protection locked="0"/>
    </xf>
    <xf numFmtId="184" fontId="33" fillId="0" borderId="23" xfId="1603" applyFont="1" applyBorder="1" applyAlignment="1" applyProtection="1">
      <alignment vertical="center"/>
      <protection locked="0"/>
    </xf>
    <xf numFmtId="184" fontId="33" fillId="0" borderId="32" xfId="1603" applyFont="1" applyBorder="1" applyAlignment="1" applyProtection="1">
      <alignment vertical="center"/>
      <protection locked="0"/>
    </xf>
    <xf numFmtId="0" fontId="45" fillId="0" borderId="20" xfId="0" applyFont="1" applyBorder="1" applyAlignment="1">
      <alignment vertical="center"/>
    </xf>
    <xf numFmtId="4" fontId="33" fillId="0" borderId="29" xfId="0" applyNumberFormat="1" applyFont="1" applyBorder="1" applyAlignment="1">
      <alignment horizontal="centerContinuous" vertical="center"/>
    </xf>
    <xf numFmtId="0" fontId="45" fillId="0" borderId="20" xfId="0" applyFont="1" applyBorder="1"/>
    <xf numFmtId="0" fontId="33" fillId="0" borderId="19" xfId="0" applyFont="1" applyBorder="1" applyAlignment="1">
      <alignment horizontal="centerContinuous" vertical="center"/>
    </xf>
    <xf numFmtId="0" fontId="33" fillId="0" borderId="19" xfId="0" applyFont="1" applyBorder="1" applyAlignment="1">
      <alignment horizontal="center" vertical="center"/>
    </xf>
    <xf numFmtId="38" fontId="33" fillId="0" borderId="19" xfId="1603" applyNumberFormat="1" applyFont="1" applyBorder="1" applyAlignment="1">
      <alignment horizontal="centerContinuous" vertical="center"/>
    </xf>
    <xf numFmtId="38" fontId="33" fillId="0" borderId="29" xfId="1603" applyNumberFormat="1" applyFont="1" applyBorder="1" applyAlignment="1">
      <alignment horizontal="center" vertical="center"/>
    </xf>
    <xf numFmtId="184" fontId="33" fillId="0" borderId="19" xfId="1603" applyFont="1" applyBorder="1" applyAlignment="1">
      <alignment horizontal="centerContinuous" vertical="center"/>
    </xf>
    <xf numFmtId="4" fontId="33" fillId="0" borderId="17" xfId="0" applyNumberFormat="1" applyFont="1" applyBorder="1" applyAlignment="1">
      <alignment horizontal="centerContinuous" vertical="center"/>
    </xf>
    <xf numFmtId="0" fontId="33" fillId="0" borderId="27" xfId="0" applyFont="1" applyBorder="1" applyAlignment="1">
      <alignment horizontal="center" vertical="center"/>
    </xf>
    <xf numFmtId="38" fontId="33" fillId="0" borderId="27" xfId="0" applyNumberFormat="1" applyFont="1" applyBorder="1" applyAlignment="1">
      <alignment horizontal="center" vertical="center"/>
    </xf>
    <xf numFmtId="38" fontId="33" fillId="0" borderId="22" xfId="0" applyNumberFormat="1" applyFont="1" applyBorder="1" applyAlignment="1">
      <alignment horizontal="center" vertical="center"/>
    </xf>
    <xf numFmtId="4" fontId="33" fillId="0" borderId="22" xfId="0" applyNumberFormat="1" applyFont="1" applyBorder="1" applyAlignment="1">
      <alignment horizontal="centerContinuous" vertical="center"/>
    </xf>
    <xf numFmtId="184" fontId="33" fillId="0" borderId="22" xfId="1603" applyFont="1" applyBorder="1" applyAlignment="1">
      <alignment horizontal="center" vertical="center"/>
    </xf>
    <xf numFmtId="0" fontId="33" fillId="0" borderId="21" xfId="0" quotePrefix="1" applyFont="1" applyBorder="1" applyAlignment="1">
      <alignment horizontal="center" vertical="center"/>
    </xf>
    <xf numFmtId="202" fontId="33" fillId="0" borderId="0" xfId="1603" applyNumberFormat="1" applyFont="1" applyFill="1" applyBorder="1" applyAlignment="1">
      <alignment vertical="center"/>
    </xf>
    <xf numFmtId="202" fontId="33" fillId="0" borderId="0" xfId="1603" applyNumberFormat="1" applyFont="1" applyBorder="1" applyAlignment="1">
      <alignment horizontal="right" vertical="center"/>
    </xf>
    <xf numFmtId="202" fontId="33" fillId="0" borderId="0" xfId="1603" applyNumberFormat="1" applyFont="1" applyBorder="1" applyAlignment="1">
      <alignment vertical="center"/>
    </xf>
    <xf numFmtId="204" fontId="33" fillId="0" borderId="21" xfId="1603" applyNumberFormat="1" applyFont="1" applyFill="1" applyBorder="1" applyAlignment="1">
      <alignment vertical="center"/>
    </xf>
    <xf numFmtId="38" fontId="34" fillId="0" borderId="0" xfId="0" applyNumberFormat="1" applyFont="1"/>
    <xf numFmtId="202" fontId="33" fillId="0" borderId="0" xfId="3519" applyNumberFormat="1" applyFont="1" applyAlignment="1">
      <alignment vertical="center"/>
    </xf>
    <xf numFmtId="204" fontId="33" fillId="0" borderId="0" xfId="1603" applyNumberFormat="1" applyFont="1" applyFill="1" applyBorder="1" applyAlignment="1">
      <alignment vertical="center"/>
    </xf>
    <xf numFmtId="204" fontId="33" fillId="0" borderId="0" xfId="1603" applyNumberFormat="1" applyFont="1" applyBorder="1" applyAlignment="1">
      <alignment horizontal="right" vertical="center"/>
    </xf>
    <xf numFmtId="184" fontId="33" fillId="0" borderId="0" xfId="1603" applyFont="1" applyFill="1" applyBorder="1" applyAlignment="1">
      <alignment horizontal="right" vertical="center"/>
    </xf>
    <xf numFmtId="184" fontId="33" fillId="0" borderId="0" xfId="1603" applyFont="1" applyFill="1" applyBorder="1" applyAlignment="1">
      <alignment vertical="center"/>
    </xf>
    <xf numFmtId="38" fontId="33" fillId="0" borderId="0" xfId="1603" applyNumberFormat="1" applyFont="1" applyFill="1" applyBorder="1" applyAlignment="1">
      <alignment vertical="center"/>
    </xf>
    <xf numFmtId="0" fontId="38" fillId="0" borderId="0" xfId="0" applyFont="1" applyAlignment="1">
      <alignment vertical="center"/>
    </xf>
    <xf numFmtId="184" fontId="38" fillId="0" borderId="0" xfId="1603" applyFont="1" applyAlignment="1">
      <alignment horizontal="right" vertical="center"/>
    </xf>
    <xf numFmtId="184" fontId="38" fillId="0" borderId="0" xfId="1603" applyFont="1" applyAlignment="1">
      <alignment vertical="center"/>
    </xf>
    <xf numFmtId="38" fontId="38" fillId="0" borderId="0" xfId="1603" applyNumberFormat="1" applyFont="1" applyAlignment="1">
      <alignment vertical="center"/>
    </xf>
    <xf numFmtId="184" fontId="38" fillId="0" borderId="0" xfId="1603" applyFont="1" applyAlignment="1">
      <alignment horizontal="right"/>
    </xf>
    <xf numFmtId="184" fontId="38" fillId="0" borderId="0" xfId="1603" applyFont="1"/>
    <xf numFmtId="38" fontId="38" fillId="0" borderId="0" xfId="1603" applyNumberFormat="1" applyFont="1"/>
    <xf numFmtId="185" fontId="38" fillId="0" borderId="0" xfId="0" applyNumberFormat="1" applyFont="1" applyAlignment="1">
      <alignment horizontal="center"/>
    </xf>
    <xf numFmtId="184" fontId="33" fillId="0" borderId="21" xfId="1603" applyFont="1" applyBorder="1" applyAlignment="1">
      <alignment horizontal="center" vertical="center"/>
    </xf>
    <xf numFmtId="0" fontId="33" fillId="0" borderId="0" xfId="0" applyFont="1" applyAlignment="1">
      <alignment horizontal="centerContinuous" vertical="center"/>
    </xf>
    <xf numFmtId="184" fontId="33" fillId="0" borderId="28" xfId="1603" applyFont="1" applyBorder="1" applyAlignment="1">
      <alignment horizontal="center" vertical="center"/>
    </xf>
    <xf numFmtId="0" fontId="33" fillId="0" borderId="22" xfId="0" applyFont="1" applyBorder="1" applyAlignment="1">
      <alignment horizontal="center" vertical="center"/>
    </xf>
    <xf numFmtId="0" fontId="38" fillId="0" borderId="0" xfId="0" applyFont="1" applyAlignment="1">
      <alignment shrinkToFit="1"/>
    </xf>
    <xf numFmtId="184" fontId="33" fillId="0" borderId="0" xfId="1603" applyFont="1" applyBorder="1" applyAlignment="1">
      <alignment vertical="center"/>
    </xf>
    <xf numFmtId="0" fontId="45" fillId="0" borderId="0" xfId="0" applyFont="1"/>
    <xf numFmtId="184" fontId="37" fillId="0" borderId="0" xfId="1603" applyFont="1" applyAlignment="1">
      <alignment horizontal="center"/>
    </xf>
    <xf numFmtId="0" fontId="35" fillId="0" borderId="0" xfId="3517" applyFont="1" applyAlignment="1">
      <alignment vertical="top"/>
    </xf>
    <xf numFmtId="0" fontId="33" fillId="0" borderId="40" xfId="3517" applyFont="1" applyBorder="1"/>
    <xf numFmtId="184" fontId="33" fillId="0" borderId="40" xfId="2320" applyFont="1" applyBorder="1"/>
    <xf numFmtId="185" fontId="33" fillId="0" borderId="40" xfId="3517" applyNumberFormat="1" applyFont="1" applyBorder="1"/>
    <xf numFmtId="2" fontId="33" fillId="0" borderId="40" xfId="3517" applyNumberFormat="1" applyFont="1" applyBorder="1"/>
    <xf numFmtId="0" fontId="33" fillId="0" borderId="40" xfId="3517" applyFont="1" applyBorder="1" applyAlignment="1">
      <alignment horizontal="right"/>
    </xf>
    <xf numFmtId="0" fontId="38" fillId="0" borderId="0" xfId="3517" applyFont="1"/>
    <xf numFmtId="0" fontId="33" fillId="0" borderId="30" xfId="3517" applyFont="1" applyBorder="1" applyAlignment="1">
      <alignment horizontal="center" vertical="center"/>
    </xf>
    <xf numFmtId="0" fontId="45" fillId="0" borderId="21" xfId="3517" applyFont="1" applyBorder="1"/>
    <xf numFmtId="184" fontId="33" fillId="0" borderId="23" xfId="2320" applyFont="1" applyBorder="1" applyAlignment="1">
      <alignment horizontal="centerContinuous" vertical="center"/>
    </xf>
    <xf numFmtId="184" fontId="33" fillId="0" borderId="24" xfId="2320" applyFont="1" applyBorder="1" applyAlignment="1">
      <alignment vertical="center"/>
    </xf>
    <xf numFmtId="184" fontId="33" fillId="0" borderId="43" xfId="2320" applyFont="1" applyBorder="1" applyAlignment="1">
      <alignment vertical="center"/>
    </xf>
    <xf numFmtId="2" fontId="33" fillId="0" borderId="0" xfId="3517" applyNumberFormat="1" applyFont="1" applyAlignment="1">
      <alignment horizontal="centerContinuous" vertical="center"/>
    </xf>
    <xf numFmtId="185" fontId="33" fillId="0" borderId="4" xfId="3517" applyNumberFormat="1" applyFont="1" applyBorder="1" applyAlignment="1">
      <alignment vertical="center"/>
    </xf>
    <xf numFmtId="185" fontId="33" fillId="0" borderId="24" xfId="3517" applyNumberFormat="1" applyFont="1" applyBorder="1" applyAlignment="1">
      <alignment vertical="center"/>
    </xf>
    <xf numFmtId="2" fontId="33" fillId="0" borderId="24" xfId="3517" applyNumberFormat="1" applyFont="1" applyBorder="1" applyAlignment="1">
      <alignment vertical="center"/>
    </xf>
    <xf numFmtId="184" fontId="33" fillId="0" borderId="0" xfId="2320" applyFont="1" applyBorder="1" applyAlignment="1">
      <alignment horizontal="left" vertical="center"/>
    </xf>
    <xf numFmtId="184" fontId="33" fillId="0" borderId="19" xfId="2320" applyFont="1" applyBorder="1" applyAlignment="1">
      <alignment horizontal="centerContinuous" vertical="center"/>
    </xf>
    <xf numFmtId="185" fontId="33" fillId="0" borderId="0" xfId="3517" applyNumberFormat="1" applyFont="1" applyAlignment="1">
      <alignment horizontal="center" vertical="center"/>
    </xf>
    <xf numFmtId="184" fontId="33" fillId="0" borderId="19" xfId="2320" applyFont="1" applyBorder="1" applyAlignment="1">
      <alignment horizontal="center" vertical="center"/>
    </xf>
    <xf numFmtId="185" fontId="33" fillId="0" borderId="17" xfId="3517" applyNumberFormat="1" applyFont="1" applyBorder="1" applyAlignment="1">
      <alignment horizontal="left" vertical="center"/>
    </xf>
    <xf numFmtId="185" fontId="33" fillId="0" borderId="29" xfId="3517" applyNumberFormat="1" applyFont="1" applyBorder="1" applyAlignment="1">
      <alignment horizontal="centerContinuous" vertical="center"/>
    </xf>
    <xf numFmtId="0" fontId="33" fillId="0" borderId="28" xfId="3517" applyFont="1" applyBorder="1" applyAlignment="1">
      <alignment horizontal="center" vertical="center"/>
    </xf>
    <xf numFmtId="185" fontId="33" fillId="0" borderId="24" xfId="2320" applyNumberFormat="1" applyFont="1" applyBorder="1" applyAlignment="1">
      <alignment horizontal="center" vertical="center"/>
    </xf>
    <xf numFmtId="184" fontId="33" fillId="0" borderId="24" xfId="2320" applyFont="1" applyBorder="1" applyAlignment="1">
      <alignment horizontal="center" vertical="center"/>
    </xf>
    <xf numFmtId="184" fontId="33" fillId="0" borderId="27" xfId="2320" applyFont="1" applyBorder="1" applyAlignment="1">
      <alignment horizontal="center" vertical="center"/>
    </xf>
    <xf numFmtId="0" fontId="33" fillId="0" borderId="24" xfId="2320" applyNumberFormat="1" applyFont="1" applyBorder="1" applyAlignment="1">
      <alignment horizontal="center" vertical="center"/>
    </xf>
    <xf numFmtId="0" fontId="33" fillId="0" borderId="27" xfId="3517" applyFont="1" applyBorder="1" applyAlignment="1">
      <alignment horizontal="center" vertical="center"/>
    </xf>
    <xf numFmtId="185" fontId="33" fillId="0" borderId="22" xfId="2320" applyNumberFormat="1" applyFont="1" applyBorder="1" applyAlignment="1">
      <alignment horizontal="center" vertical="center"/>
    </xf>
    <xf numFmtId="0" fontId="34" fillId="0" borderId="21" xfId="3517" applyFont="1" applyBorder="1" applyAlignment="1">
      <alignment horizontal="center" vertical="center"/>
    </xf>
    <xf numFmtId="2" fontId="34" fillId="0" borderId="0" xfId="3517" applyNumberFormat="1" applyFont="1" applyAlignment="1">
      <alignment vertical="center"/>
    </xf>
    <xf numFmtId="184" fontId="34" fillId="0" borderId="0" xfId="1603" applyFont="1" applyAlignment="1">
      <alignment vertical="center"/>
    </xf>
    <xf numFmtId="0" fontId="39" fillId="0" borderId="0" xfId="3517" applyFont="1"/>
    <xf numFmtId="0" fontId="33" fillId="0" borderId="21" xfId="3517" applyFont="1" applyBorder="1" applyAlignment="1">
      <alignment horizontal="center" vertical="center"/>
    </xf>
    <xf numFmtId="2" fontId="33" fillId="0" borderId="0" xfId="3517" applyNumberFormat="1" applyFont="1" applyAlignment="1">
      <alignment vertical="center"/>
    </xf>
    <xf numFmtId="184" fontId="33" fillId="0" borderId="0" xfId="1603" applyFont="1" applyAlignment="1">
      <alignment vertical="center"/>
    </xf>
    <xf numFmtId="184" fontId="48" fillId="0" borderId="24" xfId="1603" applyFont="1" applyFill="1" applyBorder="1" applyAlignment="1">
      <alignment horizontal="right" vertical="center" wrapText="1"/>
    </xf>
    <xf numFmtId="184" fontId="33" fillId="0" borderId="24" xfId="1603" applyFont="1" applyBorder="1" applyAlignment="1">
      <alignment horizontal="right" vertical="center"/>
    </xf>
    <xf numFmtId="185" fontId="33" fillId="0" borderId="0" xfId="3517" applyNumberFormat="1" applyFont="1" applyAlignment="1">
      <alignment vertical="center"/>
    </xf>
    <xf numFmtId="184" fontId="33" fillId="0" borderId="0" xfId="2320" applyFont="1" applyBorder="1" applyAlignment="1">
      <alignment vertical="center"/>
    </xf>
    <xf numFmtId="0" fontId="38" fillId="0" borderId="0" xfId="3517" applyFont="1" applyAlignment="1">
      <alignment vertical="center"/>
    </xf>
    <xf numFmtId="184" fontId="33" fillId="0" borderId="0" xfId="2320" applyFont="1" applyAlignment="1">
      <alignment vertical="center"/>
    </xf>
    <xf numFmtId="0" fontId="33" fillId="0" borderId="0" xfId="3517" applyFont="1" applyAlignment="1">
      <alignment vertical="center"/>
    </xf>
    <xf numFmtId="185" fontId="38" fillId="0" borderId="0" xfId="3517" applyNumberFormat="1" applyFont="1"/>
    <xf numFmtId="184" fontId="38" fillId="0" borderId="0" xfId="2320" applyFont="1" applyAlignment="1"/>
    <xf numFmtId="2" fontId="38" fillId="0" borderId="0" xfId="3517" applyNumberFormat="1" applyFont="1"/>
    <xf numFmtId="184" fontId="38" fillId="0" borderId="0" xfId="2320" applyFont="1"/>
    <xf numFmtId="0" fontId="45" fillId="0" borderId="0" xfId="0" applyFont="1" applyAlignment="1">
      <alignment horizontal="centerContinuous" vertical="top"/>
    </xf>
    <xf numFmtId="0" fontId="45" fillId="0" borderId="0" xfId="0" applyFont="1" applyAlignment="1">
      <alignment vertical="top"/>
    </xf>
    <xf numFmtId="0" fontId="38" fillId="0" borderId="40" xfId="0" applyFont="1" applyBorder="1" applyAlignment="1">
      <alignment horizontal="right"/>
    </xf>
    <xf numFmtId="184" fontId="33" fillId="0" borderId="0" xfId="1603" applyFont="1" applyBorder="1" applyAlignment="1">
      <alignment horizontal="centerContinuous" vertical="center"/>
    </xf>
    <xf numFmtId="184" fontId="33" fillId="0" borderId="21" xfId="1603" applyFont="1" applyBorder="1" applyAlignment="1">
      <alignment horizontal="centerContinuous" vertical="center"/>
    </xf>
    <xf numFmtId="184" fontId="33" fillId="0" borderId="16" xfId="1603" applyFont="1" applyBorder="1" applyAlignment="1">
      <alignment horizontal="centerContinuous" vertical="center"/>
    </xf>
    <xf numFmtId="184" fontId="33" fillId="0" borderId="20" xfId="1603" applyFont="1" applyBorder="1" applyAlignment="1">
      <alignment horizontal="centerContinuous" vertical="center"/>
    </xf>
    <xf numFmtId="184" fontId="33" fillId="0" borderId="20" xfId="1603" applyFont="1" applyBorder="1" applyAlignment="1">
      <alignment horizontal="center" vertical="center"/>
    </xf>
    <xf numFmtId="0" fontId="38" fillId="0" borderId="21" xfId="0" applyFont="1" applyBorder="1"/>
    <xf numFmtId="184" fontId="33" fillId="0" borderId="17" xfId="1603" applyFont="1" applyBorder="1" applyAlignment="1">
      <alignment horizontal="centerContinuous" vertical="center"/>
    </xf>
    <xf numFmtId="184" fontId="33" fillId="0" borderId="19" xfId="1603" applyFont="1" applyBorder="1" applyAlignment="1">
      <alignment horizontal="center" vertical="center"/>
    </xf>
    <xf numFmtId="184" fontId="33" fillId="0" borderId="29" xfId="1603" applyFont="1" applyBorder="1" applyAlignment="1">
      <alignment horizontal="center" vertical="center"/>
    </xf>
    <xf numFmtId="184" fontId="33" fillId="0" borderId="17" xfId="1603" applyFont="1" applyBorder="1" applyAlignment="1">
      <alignment vertical="center"/>
    </xf>
    <xf numFmtId="184" fontId="33" fillId="0" borderId="28" xfId="1603" applyFont="1" applyBorder="1" applyAlignment="1">
      <alignment horizontal="centerContinuous" vertical="center"/>
    </xf>
    <xf numFmtId="184" fontId="33" fillId="0" borderId="27" xfId="1603" applyFont="1" applyBorder="1" applyAlignment="1">
      <alignment horizontal="centerContinuous" vertical="center"/>
    </xf>
    <xf numFmtId="184" fontId="33" fillId="0" borderId="27" xfId="1603" applyFont="1" applyBorder="1" applyAlignment="1">
      <alignment horizontal="center" vertical="center"/>
    </xf>
    <xf numFmtId="184" fontId="33" fillId="0" borderId="24" xfId="1603" applyFont="1" applyBorder="1" applyAlignment="1">
      <alignment horizontal="centerContinuous" vertical="center"/>
    </xf>
    <xf numFmtId="184" fontId="33" fillId="0" borderId="22" xfId="1603" applyFont="1" applyBorder="1" applyAlignment="1">
      <alignment horizontal="centerContinuous" vertical="center"/>
    </xf>
    <xf numFmtId="3" fontId="33" fillId="0" borderId="0" xfId="1603" applyNumberFormat="1" applyFont="1" applyBorder="1" applyAlignment="1">
      <alignment horizontal="right" vertical="center"/>
    </xf>
    <xf numFmtId="0" fontId="33" fillId="0" borderId="20" xfId="0" quotePrefix="1" applyFont="1" applyBorder="1" applyAlignment="1">
      <alignment horizontal="center" vertical="center"/>
    </xf>
    <xf numFmtId="0" fontId="33" fillId="0" borderId="20" xfId="0" applyFont="1" applyBorder="1" applyAlignment="1">
      <alignment horizontal="center" vertical="center"/>
    </xf>
    <xf numFmtId="0" fontId="39" fillId="0" borderId="0" xfId="0" applyFont="1" applyAlignment="1">
      <alignment vertical="center"/>
    </xf>
    <xf numFmtId="0" fontId="39" fillId="0" borderId="0" xfId="0" applyFont="1"/>
    <xf numFmtId="201" fontId="39" fillId="0" borderId="0" xfId="0" applyNumberFormat="1" applyFont="1"/>
    <xf numFmtId="0" fontId="38" fillId="0" borderId="0" xfId="0" applyFont="1" applyAlignment="1">
      <alignment horizontal="right" vertical="center"/>
    </xf>
    <xf numFmtId="186" fontId="35" fillId="0" borderId="0" xfId="0" applyNumberFormat="1" applyFont="1" applyAlignment="1">
      <alignment horizontal="centerContinuous" vertical="top"/>
    </xf>
    <xf numFmtId="185" fontId="35" fillId="0" borderId="0" xfId="0" applyNumberFormat="1" applyFont="1" applyAlignment="1">
      <alignment horizontal="centerContinuous" vertical="top"/>
    </xf>
    <xf numFmtId="3" fontId="35" fillId="0" borderId="0" xfId="0" applyNumberFormat="1" applyFont="1" applyAlignment="1">
      <alignment horizontal="centerContinuous" vertical="top"/>
    </xf>
    <xf numFmtId="186" fontId="33" fillId="0" borderId="40" xfId="0" applyNumberFormat="1" applyFont="1" applyBorder="1" applyAlignment="1">
      <alignment horizontal="right"/>
    </xf>
    <xf numFmtId="185" fontId="33" fillId="0" borderId="40" xfId="0" applyNumberFormat="1" applyFont="1" applyBorder="1" applyAlignment="1">
      <alignment horizontal="right"/>
    </xf>
    <xf numFmtId="186" fontId="33" fillId="0" borderId="40" xfId="0" applyNumberFormat="1" applyFont="1" applyBorder="1"/>
    <xf numFmtId="3" fontId="33" fillId="0" borderId="40" xfId="0" applyNumberFormat="1" applyFont="1" applyBorder="1"/>
    <xf numFmtId="185" fontId="33" fillId="0" borderId="40" xfId="0" applyNumberFormat="1" applyFont="1" applyBorder="1"/>
    <xf numFmtId="186" fontId="33" fillId="0" borderId="24" xfId="1603" applyNumberFormat="1" applyFont="1" applyBorder="1" applyAlignment="1">
      <alignment horizontal="centerContinuous" vertical="center"/>
    </xf>
    <xf numFmtId="185" fontId="33" fillId="0" borderId="24" xfId="1603" applyNumberFormat="1" applyFont="1" applyBorder="1" applyAlignment="1">
      <alignment horizontal="centerContinuous" vertical="center"/>
    </xf>
    <xf numFmtId="3" fontId="33" fillId="0" borderId="20" xfId="1603" applyNumberFormat="1" applyFont="1" applyBorder="1" applyAlignment="1">
      <alignment horizontal="centerContinuous" vertical="center"/>
    </xf>
    <xf numFmtId="185" fontId="33" fillId="0" borderId="0" xfId="1603" applyNumberFormat="1" applyFont="1" applyBorder="1" applyAlignment="1">
      <alignment horizontal="left" vertical="center"/>
    </xf>
    <xf numFmtId="185" fontId="33" fillId="0" borderId="25" xfId="1603" applyNumberFormat="1" applyFont="1" applyBorder="1" applyAlignment="1">
      <alignment horizontal="centerContinuous" vertical="center" shrinkToFit="1"/>
    </xf>
    <xf numFmtId="185" fontId="33" fillId="0" borderId="28" xfId="1603" applyNumberFormat="1" applyFont="1" applyBorder="1" applyAlignment="1">
      <alignment horizontal="centerContinuous" vertical="center"/>
    </xf>
    <xf numFmtId="185" fontId="33" fillId="0" borderId="20" xfId="1603" applyNumberFormat="1" applyFont="1" applyBorder="1" applyAlignment="1">
      <alignment horizontal="centerContinuous" vertical="center"/>
    </xf>
    <xf numFmtId="185" fontId="33" fillId="0" borderId="0" xfId="1603" applyNumberFormat="1" applyFont="1" applyBorder="1" applyAlignment="1">
      <alignment horizontal="centerContinuous" vertical="center"/>
    </xf>
    <xf numFmtId="0" fontId="38" fillId="0" borderId="0" xfId="0" applyFont="1" applyAlignment="1">
      <alignment horizontal="center"/>
    </xf>
    <xf numFmtId="0" fontId="33" fillId="0" borderId="21" xfId="0" applyFont="1" applyBorder="1" applyAlignment="1">
      <alignment horizontal="center"/>
    </xf>
    <xf numFmtId="186" fontId="33" fillId="0" borderId="0" xfId="1603" applyNumberFormat="1" applyFont="1" applyBorder="1" applyAlignment="1">
      <alignment horizontal="centerContinuous" vertical="center"/>
    </xf>
    <xf numFmtId="185" fontId="33" fillId="0" borderId="24" xfId="1603" applyNumberFormat="1" applyFont="1" applyBorder="1" applyAlignment="1">
      <alignment horizontal="right" vertical="center"/>
    </xf>
    <xf numFmtId="185" fontId="33" fillId="0" borderId="29" xfId="1603" applyNumberFormat="1" applyFont="1" applyBorder="1" applyAlignment="1">
      <alignment horizontal="centerContinuous" vertical="center"/>
    </xf>
    <xf numFmtId="185" fontId="33" fillId="0" borderId="24" xfId="1603" applyNumberFormat="1" applyFont="1" applyBorder="1" applyAlignment="1">
      <alignment horizontal="center" vertical="center"/>
    </xf>
    <xf numFmtId="0" fontId="45" fillId="0" borderId="24" xfId="0" applyFont="1" applyBorder="1"/>
    <xf numFmtId="185" fontId="33" fillId="0" borderId="29" xfId="1603" applyNumberFormat="1" applyFont="1" applyBorder="1" applyAlignment="1">
      <alignment horizontal="center" vertical="center"/>
    </xf>
    <xf numFmtId="3" fontId="33" fillId="0" borderId="17" xfId="1603" applyNumberFormat="1" applyFont="1" applyBorder="1" applyAlignment="1">
      <alignment horizontal="left" vertical="center"/>
    </xf>
    <xf numFmtId="3" fontId="33" fillId="0" borderId="20" xfId="1603" applyNumberFormat="1" applyFont="1" applyBorder="1" applyAlignment="1">
      <alignment horizontal="left" vertical="center"/>
    </xf>
    <xf numFmtId="185" fontId="33" fillId="0" borderId="20" xfId="1603" applyNumberFormat="1" applyFont="1" applyBorder="1" applyAlignment="1">
      <alignment horizontal="left" vertical="center"/>
    </xf>
    <xf numFmtId="184" fontId="33" fillId="0" borderId="20" xfId="1603" applyFont="1" applyBorder="1" applyAlignment="1">
      <alignment horizontal="left" vertical="center"/>
    </xf>
    <xf numFmtId="186" fontId="37" fillId="0" borderId="24" xfId="1603" applyNumberFormat="1" applyFont="1" applyBorder="1" applyAlignment="1">
      <alignment horizontal="centerContinuous" vertical="center"/>
    </xf>
    <xf numFmtId="185" fontId="37" fillId="0" borderId="22" xfId="1603" applyNumberFormat="1" applyFont="1" applyBorder="1" applyAlignment="1">
      <alignment horizontal="center" vertical="center" wrapText="1"/>
    </xf>
    <xf numFmtId="186" fontId="37" fillId="0" borderId="27" xfId="1603" applyNumberFormat="1" applyFont="1" applyBorder="1" applyAlignment="1">
      <alignment horizontal="centerContinuous" vertical="center"/>
    </xf>
    <xf numFmtId="3" fontId="37" fillId="0" borderId="22" xfId="1603" applyNumberFormat="1" applyFont="1" applyBorder="1" applyAlignment="1">
      <alignment horizontal="centerContinuous" vertical="center" wrapText="1"/>
    </xf>
    <xf numFmtId="186" fontId="37" fillId="0" borderId="22" xfId="1603" applyNumberFormat="1" applyFont="1" applyBorder="1" applyAlignment="1">
      <alignment horizontal="centerContinuous" vertical="center"/>
    </xf>
    <xf numFmtId="185" fontId="37" fillId="0" borderId="22" xfId="1603" applyNumberFormat="1" applyFont="1" applyBorder="1" applyAlignment="1">
      <alignment horizontal="left" vertical="center"/>
    </xf>
    <xf numFmtId="184" fontId="33" fillId="0" borderId="0" xfId="1603" quotePrefix="1" applyFont="1" applyFill="1" applyBorder="1" applyAlignment="1">
      <alignment vertical="center"/>
    </xf>
    <xf numFmtId="186" fontId="33" fillId="0" borderId="0" xfId="0" applyNumberFormat="1" applyFont="1" applyAlignment="1">
      <alignment horizontal="right" vertical="center"/>
    </xf>
    <xf numFmtId="185" fontId="33" fillId="0" borderId="0" xfId="0" applyNumberFormat="1" applyFont="1" applyAlignment="1">
      <alignment horizontal="right" vertical="center"/>
    </xf>
    <xf numFmtId="3" fontId="33" fillId="0" borderId="0" xfId="0" applyNumberFormat="1" applyFont="1" applyAlignment="1">
      <alignment horizontal="right" vertical="center"/>
    </xf>
    <xf numFmtId="185" fontId="33" fillId="0" borderId="0" xfId="0" applyNumberFormat="1" applyFont="1" applyAlignment="1">
      <alignment horizontal="center" vertical="center"/>
    </xf>
    <xf numFmtId="185" fontId="45" fillId="0" borderId="0" xfId="0" applyNumberFormat="1" applyFont="1" applyAlignment="1">
      <alignment horizontal="right" vertical="center"/>
    </xf>
    <xf numFmtId="3" fontId="45" fillId="0" borderId="0" xfId="0" applyNumberFormat="1" applyFont="1" applyAlignment="1">
      <alignment horizontal="right" vertical="center"/>
    </xf>
    <xf numFmtId="189" fontId="45" fillId="0" borderId="0" xfId="0" applyNumberFormat="1" applyFont="1" applyAlignment="1">
      <alignment horizontal="right" vertical="center"/>
    </xf>
    <xf numFmtId="185" fontId="45" fillId="0" borderId="0" xfId="0" applyNumberFormat="1" applyFont="1" applyAlignment="1">
      <alignment horizontal="centerContinuous" vertical="center"/>
    </xf>
    <xf numFmtId="0" fontId="45" fillId="0" borderId="0" xfId="0" applyFont="1" applyAlignment="1">
      <alignment horizontal="center" vertical="center"/>
    </xf>
    <xf numFmtId="0" fontId="33" fillId="0" borderId="0" xfId="0" applyFont="1" applyAlignment="1">
      <alignment horizontal="left" vertical="center"/>
    </xf>
    <xf numFmtId="0" fontId="0" fillId="0" borderId="0" xfId="0"/>
  </cellXfs>
  <cellStyles count="3526">
    <cellStyle name="_x000a_386grabber=M" xfId="1"/>
    <cellStyle name="??&amp;O?&amp;H?_x0008_??_x0007__x0001__x0001_" xfId="2"/>
    <cellStyle name="20% - 강조색1 2" xfId="3"/>
    <cellStyle name="20% - 강조색1 3" xfId="4"/>
    <cellStyle name="20% - 강조색2 2" xfId="5"/>
    <cellStyle name="20% - 강조색2 3" xfId="6"/>
    <cellStyle name="20% - 강조색3 2" xfId="7"/>
    <cellStyle name="20% - 강조색3 3" xfId="8"/>
    <cellStyle name="20% - 강조색4 2" xfId="9"/>
    <cellStyle name="20% - 강조색4 3" xfId="10"/>
    <cellStyle name="20% - 강조색5 2" xfId="11"/>
    <cellStyle name="20% - 강조색5 3" xfId="12"/>
    <cellStyle name="20% - 강조색6 2" xfId="13"/>
    <cellStyle name="20% - 강조색6 3" xfId="14"/>
    <cellStyle name="40% - 강조색1 2" xfId="15"/>
    <cellStyle name="40% - 강조색1 3" xfId="16"/>
    <cellStyle name="40% - 강조색2 2" xfId="17"/>
    <cellStyle name="40% - 강조색2 3" xfId="18"/>
    <cellStyle name="40% - 강조색3 2" xfId="19"/>
    <cellStyle name="40% - 강조색3 3" xfId="20"/>
    <cellStyle name="40% - 강조색4 2" xfId="21"/>
    <cellStyle name="40% - 강조색4 3" xfId="22"/>
    <cellStyle name="40% - 강조색5 2" xfId="23"/>
    <cellStyle name="40% - 강조색5 3" xfId="24"/>
    <cellStyle name="40% - 강조색6 2" xfId="25"/>
    <cellStyle name="40% - 강조색6 3" xfId="26"/>
    <cellStyle name="60% - 강조색1 2" xfId="27"/>
    <cellStyle name="60% - 강조색1 3" xfId="28"/>
    <cellStyle name="60% - 강조색2 2" xfId="29"/>
    <cellStyle name="60% - 강조색2 3" xfId="30"/>
    <cellStyle name="60% - 강조색3 2" xfId="31"/>
    <cellStyle name="60% - 강조색3 3" xfId="32"/>
    <cellStyle name="60% - 강조색4 2" xfId="33"/>
    <cellStyle name="60% - 강조색4 3" xfId="34"/>
    <cellStyle name="60% - 강조색5 2" xfId="35"/>
    <cellStyle name="60% - 강조색5 3" xfId="36"/>
    <cellStyle name="60% - 강조색6 2" xfId="37"/>
    <cellStyle name="60% - 강조색6 3" xfId="38"/>
    <cellStyle name="AeE­ [0]_0809ºn±³ " xfId="39"/>
    <cellStyle name="ÅëÈ­ [0]_¼ÕÀÍ¿¹»ê" xfId="40"/>
    <cellStyle name="AeE­ [0]_¼OAI¿¹≫e" xfId="41"/>
    <cellStyle name="ÅëÈ­ [0]_ÀÎ°Çºñ,¿ÜÁÖºñ" xfId="42"/>
    <cellStyle name="AeE­ [0]_AI°Cºn,μμ±Þºn" xfId="43"/>
    <cellStyle name="ÅëÈ­ [0]_laroux" xfId="44"/>
    <cellStyle name="AeE­ [0]_laroux_1" xfId="45"/>
    <cellStyle name="ÅëÈ­ [0]_laroux_1" xfId="46"/>
    <cellStyle name="AeE­ [0]_laroux_1 2" xfId="47"/>
    <cellStyle name="ÅëÈ­ [0]_laroux_1 2" xfId="48"/>
    <cellStyle name="AeE­ [0]_laroux_1 3" xfId="49"/>
    <cellStyle name="ÅëÈ­ [0]_laroux_1 3" xfId="50"/>
    <cellStyle name="AeE­ [0]_laroux_1 4" xfId="51"/>
    <cellStyle name="ÅëÈ­ [0]_laroux_1 4" xfId="52"/>
    <cellStyle name="AeE­ [0]_laroux_1 5" xfId="53"/>
    <cellStyle name="ÅëÈ­ [0]_laroux_1 5" xfId="54"/>
    <cellStyle name="AeE­ [0]_laroux_1_45-09 유통 금융 보험 및 기타서비스(97-109)" xfId="55"/>
    <cellStyle name="ÅëÈ­ [0]_laroux_1_45-09 유통 금융 보험 및 기타서비스(97-109)" xfId="56"/>
    <cellStyle name="AeE­ [0]_laroux_1_45-09 유통 금융 보험 및 기타서비스(97-109) 2" xfId="57"/>
    <cellStyle name="ÅëÈ­ [0]_laroux_1_45-09 유통 금융 보험 및 기타서비스(97-109) 2" xfId="58"/>
    <cellStyle name="AeE­ [0]_laroux_1_45-09 유통 금융 보험 및 기타서비스(97-109) 3" xfId="59"/>
    <cellStyle name="ÅëÈ­ [0]_laroux_1_45-09 유통 금융 보험 및 기타서비스(97-109) 3" xfId="60"/>
    <cellStyle name="AeE­ [0]_laroux_1_45-09 유통 금융 보험 및 기타서비스(97-109) 4" xfId="61"/>
    <cellStyle name="ÅëÈ­ [0]_laroux_1_45-09 유통 금융 보험 및 기타서비스(97-109) 4" xfId="62"/>
    <cellStyle name="AeE­ [0]_laroux_1_45-09 유통 금융 보험 및 기타서비스(97-109) 5" xfId="63"/>
    <cellStyle name="ÅëÈ­ [0]_laroux_1_45-09 유통 금융 보험 및 기타서비스(97-109) 5" xfId="64"/>
    <cellStyle name="AeE­ [0]_laroux_1_46-06 농림수산업" xfId="65"/>
    <cellStyle name="ÅëÈ­ [0]_laroux_1_46-06 농림수산업" xfId="66"/>
    <cellStyle name="AeE­ [0]_laroux_1_46-09 유통 금융 보험 및 기타서비스" xfId="67"/>
    <cellStyle name="ÅëÈ­ [0]_laroux_1_46-09 유통 금융 보험 및 기타서비스" xfId="68"/>
    <cellStyle name="AeE­ [0]_laroux_1_46-09 유통 금융 보험 및 기타서비스 2" xfId="69"/>
    <cellStyle name="ÅëÈ­ [0]_laroux_1_46-09 유통 금융 보험 및 기타서비스 2" xfId="70"/>
    <cellStyle name="AeE­ [0]_laroux_1_46-09 유통 금융 보험 및 기타서비스 3" xfId="71"/>
    <cellStyle name="ÅëÈ­ [0]_laroux_1_46-09 유통 금융 보험 및 기타서비스 3" xfId="72"/>
    <cellStyle name="AeE­ [0]_laroux_1_46-09 유통 금융 보험 및 기타서비스 4" xfId="73"/>
    <cellStyle name="ÅëÈ­ [0]_laroux_1_46-09 유통 금융 보험 및 기타서비스 4" xfId="74"/>
    <cellStyle name="AeE­ [0]_laroux_1_46-09 유통 금융 보험 및 기타서비스 5" xfId="75"/>
    <cellStyle name="ÅëÈ­ [0]_laroux_1_46-09 유통 금융 보험 및 기타서비스 5" xfId="76"/>
    <cellStyle name="AeE­ [0]_laroux_1_46-11 교통 관광 및 정보통신" xfId="77"/>
    <cellStyle name="ÅëÈ­ [0]_laroux_1_46-11 교통 관광 및 정보통신" xfId="78"/>
    <cellStyle name="AeE­ [0]_laroux_1_46-11 교통 관광 및 정보통신 2" xfId="79"/>
    <cellStyle name="ÅëÈ­ [0]_laroux_1_46-11 교통 관광 및 정보통신 2" xfId="80"/>
    <cellStyle name="AeE­ [0]_laroux_1_46-11 교통 관광 및 정보통신 3" xfId="81"/>
    <cellStyle name="ÅëÈ­ [0]_laroux_1_46-11 교통 관광 및 정보통신 3" xfId="82"/>
    <cellStyle name="AeE­ [0]_laroux_1_46-11 교통 관광 및 정보통신 4" xfId="83"/>
    <cellStyle name="ÅëÈ­ [0]_laroux_1_46-11 교통 관광 및 정보통신 4" xfId="84"/>
    <cellStyle name="AeE­ [0]_laroux_1_46-11 교통 관광 및 정보통신 5" xfId="85"/>
    <cellStyle name="ÅëÈ­ [0]_laroux_1_46-11 교통 관광 및 정보통신 5" xfId="86"/>
    <cellStyle name="AeE­ [0]_laroux_1_48-06 농림수산업" xfId="87"/>
    <cellStyle name="ÅëÈ­ [0]_laroux_1_48-06 농림수산업" xfId="88"/>
    <cellStyle name="AeE­ [0]_laroux_1_48-09 유통 금융 보험 및 기타서비스" xfId="89"/>
    <cellStyle name="ÅëÈ­ [0]_laroux_1_48-09 유통 금융 보험 및 기타서비스" xfId="90"/>
    <cellStyle name="AeE­ [0]_laroux_1_48-09 유통 금융 보험 및 기타서비스 2" xfId="91"/>
    <cellStyle name="ÅëÈ­ [0]_laroux_1_48-09 유통 금융 보험 및 기타서비스 2" xfId="92"/>
    <cellStyle name="AeE­ [0]_laroux_1_48-09 유통 금융 보험 및 기타서비스 3" xfId="93"/>
    <cellStyle name="ÅëÈ­ [0]_laroux_1_48-09 유통 금융 보험 및 기타서비스 3" xfId="94"/>
    <cellStyle name="AeE­ [0]_laroux_1_48-09 유통 금융 보험 및 기타서비스 4" xfId="95"/>
    <cellStyle name="ÅëÈ­ [0]_laroux_1_48-09 유통 금융 보험 및 기타서비스 4" xfId="96"/>
    <cellStyle name="AeE­ [0]_laroux_1_48-09 유통 금융 보험 및 기타서비스 5" xfId="97"/>
    <cellStyle name="ÅëÈ­ [0]_laroux_1_48-09 유통 금융 보험 및 기타서비스 5" xfId="98"/>
    <cellStyle name="AeE­ [0]_laroux_1_48-10 주택 건설" xfId="99"/>
    <cellStyle name="ÅëÈ­ [0]_laroux_1_48-10 주택 건설" xfId="100"/>
    <cellStyle name="AeE­ [0]_laroux_1_48-11 교통 관광 및 정보통신" xfId="101"/>
    <cellStyle name="ÅëÈ­ [0]_laroux_1_48-11 교통 관광 및 정보통신" xfId="102"/>
    <cellStyle name="AeE­ [0]_laroux_1_48-12 보건 및 사회보장" xfId="103"/>
    <cellStyle name="ÅëÈ­ [0]_laroux_1_48-12 보건 및 사회보장" xfId="104"/>
    <cellStyle name="AeE­ [0]_laroux_1_48-13 환경" xfId="105"/>
    <cellStyle name="ÅëÈ­ [0]_laroux_1_48-13 환경" xfId="106"/>
    <cellStyle name="AeE­ [0]_laroux_1_48-14 교육 및 문화" xfId="107"/>
    <cellStyle name="ÅëÈ­ [0]_laroux_1_48-14 교육 및 문화" xfId="108"/>
    <cellStyle name="AeE­ [0]_laroux_1_48-17 공공행정 및 사법" xfId="109"/>
    <cellStyle name="ÅëÈ­ [0]_laroux_1_48-17 공공행정 및 사법" xfId="110"/>
    <cellStyle name="AeE­ [0]_laroux_1_48-17 공공행정 및 사법 2" xfId="111"/>
    <cellStyle name="ÅëÈ­ [0]_laroux_1_48-17 공공행정 및 사법 2" xfId="112"/>
    <cellStyle name="AeE­ [0]_laroux_1_48-17 공공행정 및 사법 3" xfId="113"/>
    <cellStyle name="ÅëÈ­ [0]_laroux_1_48-17 공공행정 및 사법 3" xfId="114"/>
    <cellStyle name="AeE­ [0]_laroux_1_48-17 공공행정 및 사법 4" xfId="115"/>
    <cellStyle name="ÅëÈ­ [0]_laroux_1_48-17 공공행정 및 사법 4" xfId="116"/>
    <cellStyle name="AeE­ [0]_laroux_1_48-17 공공행정 및 사법 5" xfId="117"/>
    <cellStyle name="ÅëÈ­ [0]_laroux_1_48-17 공공행정 및 사법 5" xfId="118"/>
    <cellStyle name="AeE­ [0]_laroux_1_48-17 공공행정및사법(완)" xfId="119"/>
    <cellStyle name="ÅëÈ­ [0]_laroux_1_48-17 공공행정및사법(완)" xfId="120"/>
    <cellStyle name="AeE­ [0]_laroux_1_99 재가노인복지시설" xfId="121"/>
    <cellStyle name="ÅëÈ­ [0]_laroux_1_99 재가노인복지시설" xfId="122"/>
    <cellStyle name="AeE­ [0]_laroux_1_99 재가노인복지시설 2" xfId="123"/>
    <cellStyle name="ÅëÈ­ [0]_laroux_1_99 재가노인복지시설 2" xfId="124"/>
    <cellStyle name="AeE­ [0]_laroux_1_99 재가노인복지시설 3" xfId="125"/>
    <cellStyle name="ÅëÈ­ [0]_laroux_1_99 재가노인복지시설 3" xfId="126"/>
    <cellStyle name="AeE­ [0]_laroux_1_99 재가노인복지시설 4" xfId="127"/>
    <cellStyle name="ÅëÈ­ [0]_laroux_1_99 재가노인복지시설 4" xfId="128"/>
    <cellStyle name="AeE­ [0]_laroux_1_99 재가노인복지시설 5" xfId="129"/>
    <cellStyle name="ÅëÈ­ [0]_laroux_1_99 재가노인복지시설 5" xfId="130"/>
    <cellStyle name="AeE­ [0]_laroux_1_99 친환경농산물 인증현황" xfId="131"/>
    <cellStyle name="ÅëÈ­ [0]_laroux_1_99 친환경농산물 인증현황" xfId="132"/>
    <cellStyle name="AeE­ [0]_laroux_1_99 친환경농산물 인증현황 2" xfId="133"/>
    <cellStyle name="ÅëÈ­ [0]_laroux_1_99 친환경농산물 인증현황 2" xfId="134"/>
    <cellStyle name="AeE­ [0]_laroux_1_99 친환경농산물 인증현황 3" xfId="135"/>
    <cellStyle name="ÅëÈ­ [0]_laroux_1_99 친환경농산물 인증현황 3" xfId="136"/>
    <cellStyle name="AeE­ [0]_laroux_1_99 친환경농산물 인증현황 4" xfId="137"/>
    <cellStyle name="ÅëÈ­ [0]_laroux_1_99 친환경농산물 인증현황 4" xfId="138"/>
    <cellStyle name="AeE­ [0]_laroux_1_99 친환경농산물 인증현황 5" xfId="139"/>
    <cellStyle name="ÅëÈ­ [0]_laroux_1_99 친환경농산물 인증현황 5" xfId="140"/>
    <cellStyle name="AeE­ [0]_laroux_1_보건위생정책과" xfId="141"/>
    <cellStyle name="ÅëÈ­ [0]_laroux_1_보건위생정책과" xfId="142"/>
    <cellStyle name="AeE­ [0]_laroux_1_시군구" xfId="143"/>
    <cellStyle name="ÅëÈ­ [0]_laroux_1_시군구" xfId="144"/>
    <cellStyle name="AeE­ [0]_laroux_1_안산시" xfId="145"/>
    <cellStyle name="ÅëÈ­ [0]_laroux_1_안산시" xfId="146"/>
    <cellStyle name="AeE­ [0]_laroux_1_유통업체현황" xfId="147"/>
    <cellStyle name="ÅëÈ­ [0]_laroux_1_유통업체현황" xfId="148"/>
    <cellStyle name="AeE­ [0]_laroux_1_유통업체현황 2" xfId="149"/>
    <cellStyle name="ÅëÈ­ [0]_laroux_1_유통업체현황 2" xfId="150"/>
    <cellStyle name="AeE­ [0]_laroux_1_유통업체현황 3" xfId="151"/>
    <cellStyle name="ÅëÈ­ [0]_laroux_1_유통업체현황 3" xfId="152"/>
    <cellStyle name="AeE­ [0]_laroux_1_유통업체현황 4" xfId="153"/>
    <cellStyle name="ÅëÈ­ [0]_laroux_1_유통업체현황 4" xfId="154"/>
    <cellStyle name="AeE­ [0]_laroux_1_유통업체현황 5" xfId="155"/>
    <cellStyle name="ÅëÈ­ [0]_laroux_1_유통업체현황 5" xfId="156"/>
    <cellStyle name="AeE­ [0]_laroux_1_토지정보과(제출)," xfId="157"/>
    <cellStyle name="ÅëÈ­ [0]_laroux_1_토지정보과(제출)," xfId="158"/>
    <cellStyle name="AeE­ [0]_laroux_1_평택시" xfId="159"/>
    <cellStyle name="ÅëÈ­ [0]_laroux_1_평택시" xfId="160"/>
    <cellStyle name="AeE­ [0]_laroux_2" xfId="161"/>
    <cellStyle name="ÅëÈ­ [0]_laroux_2" xfId="162"/>
    <cellStyle name="AeE­ [0]_laroux_2 2" xfId="163"/>
    <cellStyle name="ÅëÈ­ [0]_laroux_2 2" xfId="164"/>
    <cellStyle name="AeE­ [0]_laroux_2 3" xfId="165"/>
    <cellStyle name="ÅëÈ­ [0]_laroux_2 3" xfId="166"/>
    <cellStyle name="AeE­ [0]_laroux_2 4" xfId="167"/>
    <cellStyle name="ÅëÈ­ [0]_laroux_2 4" xfId="168"/>
    <cellStyle name="AeE­ [0]_laroux_2 5" xfId="169"/>
    <cellStyle name="ÅëÈ­ [0]_laroux_2 5" xfId="170"/>
    <cellStyle name="AeE­ [0]_laroux_2_41-06농림16" xfId="171"/>
    <cellStyle name="ÅëÈ­ [0]_laroux_2_41-06농림16" xfId="172"/>
    <cellStyle name="AeE­ [0]_laroux_2_41-06농림16 2" xfId="173"/>
    <cellStyle name="ÅëÈ­ [0]_laroux_2_41-06농림16 2" xfId="174"/>
    <cellStyle name="AeE­ [0]_laroux_2_41-06농림16 3" xfId="175"/>
    <cellStyle name="ÅëÈ­ [0]_laroux_2_41-06농림16 3" xfId="176"/>
    <cellStyle name="AeE­ [0]_laroux_2_41-06농림16 4" xfId="177"/>
    <cellStyle name="ÅëÈ­ [0]_laroux_2_41-06농림16 4" xfId="178"/>
    <cellStyle name="AeE­ [0]_laroux_2_41-06농림16 5" xfId="179"/>
    <cellStyle name="ÅëÈ­ [0]_laroux_2_41-06농림16 5" xfId="180"/>
    <cellStyle name="AeE­ [0]_laroux_2_41-06농림16_45-09 유통 금융 보험 및 기타서비스(97-109)" xfId="181"/>
    <cellStyle name="ÅëÈ­ [0]_laroux_2_41-06농림16_45-09 유통 금융 보험 및 기타서비스(97-109)" xfId="182"/>
    <cellStyle name="AeE­ [0]_laroux_2_41-06농림16_45-09 유통 금융 보험 및 기타서비스(97-109) 2" xfId="183"/>
    <cellStyle name="ÅëÈ­ [0]_laroux_2_41-06농림16_45-09 유통 금융 보험 및 기타서비스(97-109) 2" xfId="184"/>
    <cellStyle name="AeE­ [0]_laroux_2_41-06농림16_45-09 유통 금융 보험 및 기타서비스(97-109) 3" xfId="185"/>
    <cellStyle name="ÅëÈ­ [0]_laroux_2_41-06농림16_45-09 유통 금융 보험 및 기타서비스(97-109) 3" xfId="186"/>
    <cellStyle name="AeE­ [0]_laroux_2_41-06농림16_45-09 유통 금융 보험 및 기타서비스(97-109) 4" xfId="187"/>
    <cellStyle name="ÅëÈ­ [0]_laroux_2_41-06농림16_45-09 유통 금융 보험 및 기타서비스(97-109) 4" xfId="188"/>
    <cellStyle name="AeE­ [0]_laroux_2_41-06농림16_45-09 유통 금융 보험 및 기타서비스(97-109) 5" xfId="189"/>
    <cellStyle name="ÅëÈ­ [0]_laroux_2_41-06농림16_45-09 유통 금융 보험 및 기타서비스(97-109) 5" xfId="190"/>
    <cellStyle name="AeE­ [0]_laroux_2_41-06농림16_46-06 농림수산업" xfId="191"/>
    <cellStyle name="ÅëÈ­ [0]_laroux_2_41-06농림16_46-06 농림수산업" xfId="192"/>
    <cellStyle name="AeE­ [0]_laroux_2_41-06농림16_46-09 유통 금융 보험 및 기타서비스" xfId="193"/>
    <cellStyle name="ÅëÈ­ [0]_laroux_2_41-06농림16_46-09 유통 금융 보험 및 기타서비스" xfId="194"/>
    <cellStyle name="AeE­ [0]_laroux_2_41-06농림16_46-09 유통 금융 보험 및 기타서비스 2" xfId="195"/>
    <cellStyle name="ÅëÈ­ [0]_laroux_2_41-06농림16_46-09 유통 금융 보험 및 기타서비스 2" xfId="196"/>
    <cellStyle name="AeE­ [0]_laroux_2_41-06농림16_46-09 유통 금융 보험 및 기타서비스 3" xfId="197"/>
    <cellStyle name="ÅëÈ­ [0]_laroux_2_41-06농림16_46-09 유통 금융 보험 및 기타서비스 3" xfId="198"/>
    <cellStyle name="AeE­ [0]_laroux_2_41-06농림16_46-09 유통 금융 보험 및 기타서비스 4" xfId="199"/>
    <cellStyle name="ÅëÈ­ [0]_laroux_2_41-06농림16_46-09 유통 금융 보험 및 기타서비스 4" xfId="200"/>
    <cellStyle name="AeE­ [0]_laroux_2_41-06농림16_46-09 유통 금융 보험 및 기타서비스 5" xfId="201"/>
    <cellStyle name="ÅëÈ­ [0]_laroux_2_41-06농림16_46-09 유통 금융 보험 및 기타서비스 5" xfId="202"/>
    <cellStyle name="AeE­ [0]_laroux_2_41-06농림16_46-11 교통 관광 및 정보통신" xfId="203"/>
    <cellStyle name="ÅëÈ­ [0]_laroux_2_41-06농림16_46-11 교통 관광 및 정보통신" xfId="204"/>
    <cellStyle name="AeE­ [0]_laroux_2_41-06농림16_46-11 교통 관광 및 정보통신 2" xfId="205"/>
    <cellStyle name="ÅëÈ­ [0]_laroux_2_41-06농림16_46-11 교통 관광 및 정보통신 2" xfId="206"/>
    <cellStyle name="AeE­ [0]_laroux_2_41-06농림16_46-11 교통 관광 및 정보통신 3" xfId="207"/>
    <cellStyle name="ÅëÈ­ [0]_laroux_2_41-06농림16_46-11 교통 관광 및 정보통신 3" xfId="208"/>
    <cellStyle name="AeE­ [0]_laroux_2_41-06농림16_46-11 교통 관광 및 정보통신 4" xfId="209"/>
    <cellStyle name="ÅëÈ­ [0]_laroux_2_41-06농림16_46-11 교통 관광 및 정보통신 4" xfId="210"/>
    <cellStyle name="AeE­ [0]_laroux_2_41-06농림16_46-11 교통 관광 및 정보통신 5" xfId="211"/>
    <cellStyle name="ÅëÈ­ [0]_laroux_2_41-06농림16_46-11 교통 관광 및 정보통신 5" xfId="212"/>
    <cellStyle name="AeE­ [0]_laroux_2_41-06농림16_48-06 농림수산업" xfId="213"/>
    <cellStyle name="ÅëÈ­ [0]_laroux_2_41-06농림16_48-06 농림수산업" xfId="214"/>
    <cellStyle name="AeE­ [0]_laroux_2_41-06농림16_48-09 유통 금융 보험 및 기타서비스" xfId="215"/>
    <cellStyle name="ÅëÈ­ [0]_laroux_2_41-06농림16_48-09 유통 금융 보험 및 기타서비스" xfId="216"/>
    <cellStyle name="AeE­ [0]_laroux_2_41-06농림16_48-09 유통 금융 보험 및 기타서비스 2" xfId="217"/>
    <cellStyle name="ÅëÈ­ [0]_laroux_2_41-06농림16_48-09 유통 금융 보험 및 기타서비스 2" xfId="218"/>
    <cellStyle name="AeE­ [0]_laroux_2_41-06농림16_48-09 유통 금융 보험 및 기타서비스 3" xfId="219"/>
    <cellStyle name="ÅëÈ­ [0]_laroux_2_41-06농림16_48-09 유통 금융 보험 및 기타서비스 3" xfId="220"/>
    <cellStyle name="AeE­ [0]_laroux_2_41-06농림16_48-09 유통 금융 보험 및 기타서비스 4" xfId="221"/>
    <cellStyle name="ÅëÈ­ [0]_laroux_2_41-06농림16_48-09 유통 금융 보험 및 기타서비스 4" xfId="222"/>
    <cellStyle name="AeE­ [0]_laroux_2_41-06농림16_48-09 유통 금융 보험 및 기타서비스 5" xfId="223"/>
    <cellStyle name="ÅëÈ­ [0]_laroux_2_41-06농림16_48-09 유통 금융 보험 및 기타서비스 5" xfId="224"/>
    <cellStyle name="AeE­ [0]_laroux_2_41-06농림16_48-10 주택 건설" xfId="225"/>
    <cellStyle name="ÅëÈ­ [0]_laroux_2_41-06농림16_48-10 주택 건설" xfId="226"/>
    <cellStyle name="AeE­ [0]_laroux_2_41-06농림16_48-11 교통 관광 및 정보통신" xfId="227"/>
    <cellStyle name="ÅëÈ­ [0]_laroux_2_41-06농림16_48-11 교통 관광 및 정보통신" xfId="228"/>
    <cellStyle name="AeE­ [0]_laroux_2_41-06농림16_48-12 보건 및 사회보장" xfId="229"/>
    <cellStyle name="ÅëÈ­ [0]_laroux_2_41-06농림16_48-12 보건 및 사회보장" xfId="230"/>
    <cellStyle name="AeE­ [0]_laroux_2_41-06농림16_48-13 환경" xfId="231"/>
    <cellStyle name="ÅëÈ­ [0]_laroux_2_41-06농림16_48-13 환경" xfId="232"/>
    <cellStyle name="AeE­ [0]_laroux_2_41-06농림16_48-14 교육 및 문화" xfId="233"/>
    <cellStyle name="ÅëÈ­ [0]_laroux_2_41-06농림16_48-14 교육 및 문화" xfId="234"/>
    <cellStyle name="AeE­ [0]_laroux_2_41-06농림16_48-17 공공행정 및 사법" xfId="235"/>
    <cellStyle name="ÅëÈ­ [0]_laroux_2_41-06농림16_48-17 공공행정 및 사법" xfId="236"/>
    <cellStyle name="AeE­ [0]_laroux_2_41-06농림16_48-17 공공행정 및 사법 2" xfId="237"/>
    <cellStyle name="ÅëÈ­ [0]_laroux_2_41-06농림16_48-17 공공행정 및 사법 2" xfId="238"/>
    <cellStyle name="AeE­ [0]_laroux_2_41-06농림16_48-17 공공행정 및 사법 3" xfId="239"/>
    <cellStyle name="ÅëÈ­ [0]_laroux_2_41-06농림16_48-17 공공행정 및 사법 3" xfId="240"/>
    <cellStyle name="AeE­ [0]_laroux_2_41-06농림16_48-17 공공행정 및 사법 4" xfId="241"/>
    <cellStyle name="ÅëÈ­ [0]_laroux_2_41-06농림16_48-17 공공행정 및 사법 4" xfId="242"/>
    <cellStyle name="AeE­ [0]_laroux_2_41-06농림16_48-17 공공행정 및 사법 5" xfId="243"/>
    <cellStyle name="ÅëÈ­ [0]_laroux_2_41-06농림16_48-17 공공행정 및 사법 5" xfId="244"/>
    <cellStyle name="AeE­ [0]_laroux_2_41-06농림16_48-17 공공행정및사법(완)" xfId="245"/>
    <cellStyle name="ÅëÈ­ [0]_laroux_2_41-06농림16_48-17 공공행정및사법(완)" xfId="246"/>
    <cellStyle name="AeE­ [0]_laroux_2_41-06농림16_99 재가노인복지시설" xfId="247"/>
    <cellStyle name="ÅëÈ­ [0]_laroux_2_41-06농림16_99 재가노인복지시설" xfId="248"/>
    <cellStyle name="AeE­ [0]_laroux_2_41-06농림16_99 재가노인복지시설 2" xfId="249"/>
    <cellStyle name="ÅëÈ­ [0]_laroux_2_41-06농림16_99 재가노인복지시설 2" xfId="250"/>
    <cellStyle name="AeE­ [0]_laroux_2_41-06농림16_99 재가노인복지시설 3" xfId="251"/>
    <cellStyle name="ÅëÈ­ [0]_laroux_2_41-06농림16_99 재가노인복지시설 3" xfId="252"/>
    <cellStyle name="AeE­ [0]_laroux_2_41-06농림16_99 재가노인복지시설 4" xfId="253"/>
    <cellStyle name="ÅëÈ­ [0]_laroux_2_41-06농림16_99 재가노인복지시설 4" xfId="254"/>
    <cellStyle name="AeE­ [0]_laroux_2_41-06농림16_99 재가노인복지시설 5" xfId="255"/>
    <cellStyle name="ÅëÈ­ [0]_laroux_2_41-06농림16_99 재가노인복지시설 5" xfId="256"/>
    <cellStyle name="AeE­ [0]_laroux_2_41-06농림16_99 친환경농산물 인증현황" xfId="257"/>
    <cellStyle name="ÅëÈ­ [0]_laroux_2_41-06농림16_99 친환경농산물 인증현황" xfId="258"/>
    <cellStyle name="AeE­ [0]_laroux_2_41-06농림16_99 친환경농산물 인증현황 2" xfId="259"/>
    <cellStyle name="ÅëÈ­ [0]_laroux_2_41-06농림16_99 친환경농산물 인증현황 2" xfId="260"/>
    <cellStyle name="AeE­ [0]_laroux_2_41-06농림16_99 친환경농산물 인증현황 3" xfId="261"/>
    <cellStyle name="ÅëÈ­ [0]_laroux_2_41-06농림16_99 친환경농산물 인증현황 3" xfId="262"/>
    <cellStyle name="AeE­ [0]_laroux_2_41-06농림16_99 친환경농산물 인증현황 4" xfId="263"/>
    <cellStyle name="ÅëÈ­ [0]_laroux_2_41-06농림16_99 친환경농산물 인증현황 4" xfId="264"/>
    <cellStyle name="AeE­ [0]_laroux_2_41-06농림16_99 친환경농산물 인증현황 5" xfId="265"/>
    <cellStyle name="ÅëÈ­ [0]_laroux_2_41-06농림16_99 친환경농산물 인증현황 5" xfId="266"/>
    <cellStyle name="AeE­ [0]_laroux_2_41-06농림16_보건위생정책과" xfId="267"/>
    <cellStyle name="ÅëÈ­ [0]_laroux_2_41-06농림16_보건위생정책과" xfId="268"/>
    <cellStyle name="AeE­ [0]_laroux_2_41-06농림16_시군구" xfId="269"/>
    <cellStyle name="ÅëÈ­ [0]_laroux_2_41-06농림16_시군구" xfId="270"/>
    <cellStyle name="AeE­ [0]_laroux_2_41-06농림16_안산시" xfId="271"/>
    <cellStyle name="ÅëÈ­ [0]_laroux_2_41-06농림16_안산시" xfId="272"/>
    <cellStyle name="AeE­ [0]_laroux_2_41-06농림16_유통업체현황" xfId="273"/>
    <cellStyle name="ÅëÈ­ [0]_laroux_2_41-06농림16_유통업체현황" xfId="274"/>
    <cellStyle name="AeE­ [0]_laroux_2_41-06농림16_유통업체현황 2" xfId="275"/>
    <cellStyle name="ÅëÈ­ [0]_laroux_2_41-06농림16_유통업체현황 2" xfId="276"/>
    <cellStyle name="AeE­ [0]_laroux_2_41-06농림16_유통업체현황 3" xfId="277"/>
    <cellStyle name="ÅëÈ­ [0]_laroux_2_41-06농림16_유통업체현황 3" xfId="278"/>
    <cellStyle name="AeE­ [0]_laroux_2_41-06농림16_유통업체현황 4" xfId="279"/>
    <cellStyle name="ÅëÈ­ [0]_laroux_2_41-06농림16_유통업체현황 4" xfId="280"/>
    <cellStyle name="AeE­ [0]_laroux_2_41-06농림16_유통업체현황 5" xfId="281"/>
    <cellStyle name="ÅëÈ­ [0]_laroux_2_41-06농림16_유통업체현황 5" xfId="282"/>
    <cellStyle name="AeE­ [0]_laroux_2_41-06농림16_토지정보과(제출)," xfId="283"/>
    <cellStyle name="ÅëÈ­ [0]_laroux_2_41-06농림16_토지정보과(제출)," xfId="284"/>
    <cellStyle name="AeE­ [0]_laroux_2_41-06농림16_평택시" xfId="285"/>
    <cellStyle name="ÅëÈ­ [0]_laroux_2_41-06농림16_평택시" xfId="286"/>
    <cellStyle name="AeE­ [0]_laroux_2_41-06농림41" xfId="287"/>
    <cellStyle name="ÅëÈ­ [0]_laroux_2_41-06농림41" xfId="288"/>
    <cellStyle name="AeE­ [0]_laroux_2_41-06농림41 2" xfId="289"/>
    <cellStyle name="ÅëÈ­ [0]_laroux_2_41-06농림41 2" xfId="290"/>
    <cellStyle name="AeE­ [0]_laroux_2_41-06농림41 3" xfId="291"/>
    <cellStyle name="ÅëÈ­ [0]_laroux_2_41-06농림41 3" xfId="292"/>
    <cellStyle name="AeE­ [0]_laroux_2_41-06농림41 4" xfId="293"/>
    <cellStyle name="ÅëÈ­ [0]_laroux_2_41-06농림41 4" xfId="294"/>
    <cellStyle name="AeE­ [0]_laroux_2_41-06농림41 5" xfId="295"/>
    <cellStyle name="ÅëÈ­ [0]_laroux_2_41-06농림41 5" xfId="296"/>
    <cellStyle name="AeE­ [0]_laroux_2_45-09 유통 금융 보험 및 기타서비스(97-109)" xfId="297"/>
    <cellStyle name="ÅëÈ­ [0]_laroux_2_45-09 유통 금융 보험 및 기타서비스(97-109)" xfId="298"/>
    <cellStyle name="AeE­ [0]_laroux_2_45-09 유통 금융 보험 및 기타서비스(97-109) 2" xfId="299"/>
    <cellStyle name="ÅëÈ­ [0]_laroux_2_45-09 유통 금융 보험 및 기타서비스(97-109) 2" xfId="300"/>
    <cellStyle name="AeE­ [0]_laroux_2_45-09 유통 금융 보험 및 기타서비스(97-109) 3" xfId="301"/>
    <cellStyle name="ÅëÈ­ [0]_laroux_2_45-09 유통 금융 보험 및 기타서비스(97-109) 3" xfId="302"/>
    <cellStyle name="AeE­ [0]_laroux_2_45-09 유통 금융 보험 및 기타서비스(97-109) 4" xfId="303"/>
    <cellStyle name="ÅëÈ­ [0]_laroux_2_45-09 유통 금융 보험 및 기타서비스(97-109) 4" xfId="304"/>
    <cellStyle name="AeE­ [0]_laroux_2_45-09 유통 금융 보험 및 기타서비스(97-109) 5" xfId="305"/>
    <cellStyle name="ÅëÈ­ [0]_laroux_2_45-09 유통 금융 보험 및 기타서비스(97-109) 5" xfId="306"/>
    <cellStyle name="AeE­ [0]_laroux_2_46-06 농림수산업" xfId="307"/>
    <cellStyle name="ÅëÈ­ [0]_laroux_2_46-06 농림수산업" xfId="308"/>
    <cellStyle name="AeE­ [0]_laroux_2_46-09 유통 금융 보험 및 기타서비스" xfId="309"/>
    <cellStyle name="ÅëÈ­ [0]_laroux_2_46-09 유통 금융 보험 및 기타서비스" xfId="310"/>
    <cellStyle name="AeE­ [0]_laroux_2_46-09 유통 금융 보험 및 기타서비스 2" xfId="311"/>
    <cellStyle name="ÅëÈ­ [0]_laroux_2_46-09 유통 금융 보험 및 기타서비스 2" xfId="312"/>
    <cellStyle name="AeE­ [0]_laroux_2_46-09 유통 금융 보험 및 기타서비스 3" xfId="313"/>
    <cellStyle name="ÅëÈ­ [0]_laroux_2_46-09 유통 금융 보험 및 기타서비스 3" xfId="314"/>
    <cellStyle name="AeE­ [0]_laroux_2_46-09 유통 금융 보험 및 기타서비스 4" xfId="315"/>
    <cellStyle name="ÅëÈ­ [0]_laroux_2_46-09 유통 금융 보험 및 기타서비스 4" xfId="316"/>
    <cellStyle name="AeE­ [0]_laroux_2_46-09 유통 금융 보험 및 기타서비스 5" xfId="317"/>
    <cellStyle name="ÅëÈ­ [0]_laroux_2_46-09 유통 금융 보험 및 기타서비스 5" xfId="318"/>
    <cellStyle name="AeE­ [0]_laroux_2_46-11 교통 관광 및 정보통신" xfId="319"/>
    <cellStyle name="ÅëÈ­ [0]_laroux_2_46-11 교통 관광 및 정보통신" xfId="320"/>
    <cellStyle name="AeE­ [0]_laroux_2_46-11 교통 관광 및 정보통신 2" xfId="321"/>
    <cellStyle name="ÅëÈ­ [0]_laroux_2_46-11 교통 관광 및 정보통신 2" xfId="322"/>
    <cellStyle name="AeE­ [0]_laroux_2_46-11 교통 관광 및 정보통신 3" xfId="323"/>
    <cellStyle name="ÅëÈ­ [0]_laroux_2_46-11 교통 관광 및 정보통신 3" xfId="324"/>
    <cellStyle name="AeE­ [0]_laroux_2_46-11 교통 관광 및 정보통신 4" xfId="325"/>
    <cellStyle name="ÅëÈ­ [0]_laroux_2_46-11 교통 관광 및 정보통신 4" xfId="326"/>
    <cellStyle name="AeE­ [0]_laroux_2_46-11 교통 관광 및 정보통신 5" xfId="327"/>
    <cellStyle name="ÅëÈ­ [0]_laroux_2_46-11 교통 관광 및 정보통신 5" xfId="328"/>
    <cellStyle name="AeE­ [0]_laroux_2_48-06 농림수산업" xfId="329"/>
    <cellStyle name="ÅëÈ­ [0]_laroux_2_48-06 농림수산업" xfId="330"/>
    <cellStyle name="AeE­ [0]_laroux_2_48-09 유통 금융 보험 및 기타서비스" xfId="331"/>
    <cellStyle name="ÅëÈ­ [0]_laroux_2_48-09 유통 금융 보험 및 기타서비스" xfId="332"/>
    <cellStyle name="AeE­ [0]_laroux_2_48-09 유통 금융 보험 및 기타서비스 2" xfId="333"/>
    <cellStyle name="ÅëÈ­ [0]_laroux_2_48-09 유통 금융 보험 및 기타서비스 2" xfId="334"/>
    <cellStyle name="AeE­ [0]_laroux_2_48-09 유통 금융 보험 및 기타서비스 3" xfId="335"/>
    <cellStyle name="ÅëÈ­ [0]_laroux_2_48-09 유통 금융 보험 및 기타서비스 3" xfId="336"/>
    <cellStyle name="AeE­ [0]_laroux_2_48-09 유통 금융 보험 및 기타서비스 4" xfId="337"/>
    <cellStyle name="ÅëÈ­ [0]_laroux_2_48-09 유통 금융 보험 및 기타서비스 4" xfId="338"/>
    <cellStyle name="AeE­ [0]_laroux_2_48-09 유통 금융 보험 및 기타서비스 5" xfId="339"/>
    <cellStyle name="ÅëÈ­ [0]_laroux_2_48-09 유통 금융 보험 및 기타서비스 5" xfId="340"/>
    <cellStyle name="AeE­ [0]_laroux_2_48-10 주택 건설" xfId="341"/>
    <cellStyle name="ÅëÈ­ [0]_laroux_2_48-10 주택 건설" xfId="342"/>
    <cellStyle name="AeE­ [0]_laroux_2_48-11 교통 관광 및 정보통신" xfId="343"/>
    <cellStyle name="ÅëÈ­ [0]_laroux_2_48-11 교통 관광 및 정보통신" xfId="344"/>
    <cellStyle name="AeE­ [0]_laroux_2_48-12 보건 및 사회보장" xfId="345"/>
    <cellStyle name="ÅëÈ­ [0]_laroux_2_48-12 보건 및 사회보장" xfId="346"/>
    <cellStyle name="AeE­ [0]_laroux_2_48-13 환경" xfId="347"/>
    <cellStyle name="ÅëÈ­ [0]_laroux_2_48-13 환경" xfId="348"/>
    <cellStyle name="AeE­ [0]_laroux_2_48-14 교육 및 문화" xfId="349"/>
    <cellStyle name="ÅëÈ­ [0]_laroux_2_48-14 교육 및 문화" xfId="350"/>
    <cellStyle name="AeE­ [0]_laroux_2_48-17 공공행정 및 사법" xfId="351"/>
    <cellStyle name="ÅëÈ­ [0]_laroux_2_48-17 공공행정 및 사법" xfId="352"/>
    <cellStyle name="AeE­ [0]_laroux_2_48-17 공공행정 및 사법 2" xfId="353"/>
    <cellStyle name="ÅëÈ­ [0]_laroux_2_48-17 공공행정 및 사법 2" xfId="354"/>
    <cellStyle name="AeE­ [0]_laroux_2_48-17 공공행정 및 사법 3" xfId="355"/>
    <cellStyle name="ÅëÈ­ [0]_laroux_2_48-17 공공행정 및 사법 3" xfId="356"/>
    <cellStyle name="AeE­ [0]_laroux_2_48-17 공공행정 및 사법 4" xfId="357"/>
    <cellStyle name="ÅëÈ­ [0]_laroux_2_48-17 공공행정 및 사법 4" xfId="358"/>
    <cellStyle name="AeE­ [0]_laroux_2_48-17 공공행정 및 사법 5" xfId="359"/>
    <cellStyle name="ÅëÈ­ [0]_laroux_2_48-17 공공행정 및 사법 5" xfId="360"/>
    <cellStyle name="AeE­ [0]_laroux_2_48-17 공공행정및사법(완)" xfId="361"/>
    <cellStyle name="ÅëÈ­ [0]_laroux_2_48-17 공공행정및사법(완)" xfId="362"/>
    <cellStyle name="AeE­ [0]_laroux_2_99 재가노인복지시설" xfId="363"/>
    <cellStyle name="ÅëÈ­ [0]_laroux_2_99 재가노인복지시설" xfId="364"/>
    <cellStyle name="AeE­ [0]_laroux_2_99 재가노인복지시설 2" xfId="365"/>
    <cellStyle name="ÅëÈ­ [0]_laroux_2_99 재가노인복지시설 2" xfId="366"/>
    <cellStyle name="AeE­ [0]_laroux_2_99 재가노인복지시설 3" xfId="367"/>
    <cellStyle name="ÅëÈ­ [0]_laroux_2_99 재가노인복지시설 3" xfId="368"/>
    <cellStyle name="AeE­ [0]_laroux_2_99 재가노인복지시설 4" xfId="369"/>
    <cellStyle name="ÅëÈ­ [0]_laroux_2_99 재가노인복지시설 4" xfId="370"/>
    <cellStyle name="AeE­ [0]_laroux_2_99 재가노인복지시설 5" xfId="371"/>
    <cellStyle name="ÅëÈ­ [0]_laroux_2_99 재가노인복지시설 5" xfId="372"/>
    <cellStyle name="AeE­ [0]_laroux_2_99 친환경농산물 인증현황" xfId="373"/>
    <cellStyle name="ÅëÈ­ [0]_laroux_2_99 친환경농산물 인증현황" xfId="374"/>
    <cellStyle name="AeE­ [0]_laroux_2_99 친환경농산물 인증현황 2" xfId="375"/>
    <cellStyle name="ÅëÈ­ [0]_laroux_2_99 친환경농산물 인증현황 2" xfId="376"/>
    <cellStyle name="AeE­ [0]_laroux_2_99 친환경농산물 인증현황 3" xfId="377"/>
    <cellStyle name="ÅëÈ­ [0]_laroux_2_99 친환경농산물 인증현황 3" xfId="378"/>
    <cellStyle name="AeE­ [0]_laroux_2_99 친환경농산물 인증현황 4" xfId="379"/>
    <cellStyle name="ÅëÈ­ [0]_laroux_2_99 친환경농산물 인증현황 4" xfId="380"/>
    <cellStyle name="AeE­ [0]_laroux_2_99 친환경농산물 인증현황 5" xfId="381"/>
    <cellStyle name="ÅëÈ­ [0]_laroux_2_99 친환경농산물 인증현황 5" xfId="382"/>
    <cellStyle name="AeE­ [0]_laroux_2_보건위생정책과" xfId="383"/>
    <cellStyle name="ÅëÈ­ [0]_laroux_2_보건위생정책과" xfId="384"/>
    <cellStyle name="AeE­ [0]_laroux_2_시군구" xfId="385"/>
    <cellStyle name="ÅëÈ­ [0]_laroux_2_시군구" xfId="386"/>
    <cellStyle name="AeE­ [0]_laroux_2_안산시" xfId="387"/>
    <cellStyle name="ÅëÈ­ [0]_laroux_2_안산시" xfId="388"/>
    <cellStyle name="AeE­ [0]_laroux_2_유통업체현황" xfId="389"/>
    <cellStyle name="ÅëÈ­ [0]_laroux_2_유통업체현황" xfId="390"/>
    <cellStyle name="AeE­ [0]_laroux_2_유통업체현황 2" xfId="391"/>
    <cellStyle name="ÅëÈ­ [0]_laroux_2_유통업체현황 2" xfId="392"/>
    <cellStyle name="AeE­ [0]_laroux_2_유통업체현황 3" xfId="393"/>
    <cellStyle name="ÅëÈ­ [0]_laroux_2_유통업체현황 3" xfId="394"/>
    <cellStyle name="AeE­ [0]_laroux_2_유통업체현황 4" xfId="395"/>
    <cellStyle name="ÅëÈ­ [0]_laroux_2_유통업체현황 4" xfId="396"/>
    <cellStyle name="AeE­ [0]_laroux_2_유통업체현황 5" xfId="397"/>
    <cellStyle name="ÅëÈ­ [0]_laroux_2_유통업체현황 5" xfId="398"/>
    <cellStyle name="AeE­ [0]_laroux_2_토지정보과(제출)," xfId="399"/>
    <cellStyle name="ÅëÈ­ [0]_laroux_2_토지정보과(제출)," xfId="400"/>
    <cellStyle name="AeE­ [0]_laroux_2_평택시" xfId="401"/>
    <cellStyle name="ÅëÈ­ [0]_laroux_2_평택시" xfId="402"/>
    <cellStyle name="AeE­ [0]_Sheet1" xfId="403"/>
    <cellStyle name="ÅëÈ­ [0]_Sheet1" xfId="404"/>
    <cellStyle name="AeE­ [0]_Sheet1 2" xfId="405"/>
    <cellStyle name="ÅëÈ­ [0]_Sheet1 2" xfId="406"/>
    <cellStyle name="AeE­ [0]_Sheet1 3" xfId="407"/>
    <cellStyle name="ÅëÈ­ [0]_Sheet1 3" xfId="408"/>
    <cellStyle name="AeE­ [0]_Sheet1 4" xfId="409"/>
    <cellStyle name="ÅëÈ­ [0]_Sheet1 4" xfId="410"/>
    <cellStyle name="AeE­ [0]_Sheet1 5" xfId="411"/>
    <cellStyle name="ÅëÈ­ [0]_Sheet1 5" xfId="412"/>
    <cellStyle name="AeE­ [0]_Sheet1_45-09 유통 금융 보험 및 기타서비스(97-109)" xfId="413"/>
    <cellStyle name="ÅëÈ­ [0]_Sheet1_45-09 유통 금융 보험 및 기타서비스(97-109)" xfId="414"/>
    <cellStyle name="AeE­ [0]_Sheet1_45-09 유통 금융 보험 및 기타서비스(97-109) 2" xfId="415"/>
    <cellStyle name="ÅëÈ­ [0]_Sheet1_45-09 유통 금융 보험 및 기타서비스(97-109) 2" xfId="416"/>
    <cellStyle name="AeE­ [0]_Sheet1_45-09 유통 금융 보험 및 기타서비스(97-109) 3" xfId="417"/>
    <cellStyle name="ÅëÈ­ [0]_Sheet1_45-09 유통 금융 보험 및 기타서비스(97-109) 3" xfId="418"/>
    <cellStyle name="AeE­ [0]_Sheet1_45-09 유통 금융 보험 및 기타서비스(97-109) 4" xfId="419"/>
    <cellStyle name="ÅëÈ­ [0]_Sheet1_45-09 유통 금융 보험 및 기타서비스(97-109) 4" xfId="420"/>
    <cellStyle name="AeE­ [0]_Sheet1_45-09 유통 금융 보험 및 기타서비스(97-109) 5" xfId="421"/>
    <cellStyle name="ÅëÈ­ [0]_Sheet1_45-09 유통 금융 보험 및 기타서비스(97-109) 5" xfId="422"/>
    <cellStyle name="AeE­ [0]_Sheet1_46-06 농림수산업" xfId="423"/>
    <cellStyle name="ÅëÈ­ [0]_Sheet1_46-06 농림수산업" xfId="424"/>
    <cellStyle name="AeE­ [0]_Sheet1_46-09 유통 금융 보험 및 기타서비스" xfId="425"/>
    <cellStyle name="ÅëÈ­ [0]_Sheet1_46-09 유통 금융 보험 및 기타서비스" xfId="426"/>
    <cellStyle name="AeE­ [0]_Sheet1_46-09 유통 금융 보험 및 기타서비스 2" xfId="427"/>
    <cellStyle name="ÅëÈ­ [0]_Sheet1_46-09 유통 금융 보험 및 기타서비스 2" xfId="428"/>
    <cellStyle name="AeE­ [0]_Sheet1_46-09 유통 금융 보험 및 기타서비스 3" xfId="429"/>
    <cellStyle name="ÅëÈ­ [0]_Sheet1_46-09 유통 금융 보험 및 기타서비스 3" xfId="430"/>
    <cellStyle name="AeE­ [0]_Sheet1_46-09 유통 금융 보험 및 기타서비스 4" xfId="431"/>
    <cellStyle name="ÅëÈ­ [0]_Sheet1_46-09 유통 금융 보험 및 기타서비스 4" xfId="432"/>
    <cellStyle name="AeE­ [0]_Sheet1_46-09 유통 금융 보험 및 기타서비스 5" xfId="433"/>
    <cellStyle name="ÅëÈ­ [0]_Sheet1_46-09 유통 금융 보험 및 기타서비스 5" xfId="434"/>
    <cellStyle name="AeE­ [0]_Sheet1_46-11 교통 관광 및 정보통신" xfId="435"/>
    <cellStyle name="ÅëÈ­ [0]_Sheet1_46-11 교통 관광 및 정보통신" xfId="436"/>
    <cellStyle name="AeE­ [0]_Sheet1_46-11 교통 관광 및 정보통신 2" xfId="437"/>
    <cellStyle name="ÅëÈ­ [0]_Sheet1_46-11 교통 관광 및 정보통신 2" xfId="438"/>
    <cellStyle name="AeE­ [0]_Sheet1_46-11 교통 관광 및 정보통신 3" xfId="439"/>
    <cellStyle name="ÅëÈ­ [0]_Sheet1_46-11 교통 관광 및 정보통신 3" xfId="440"/>
    <cellStyle name="AeE­ [0]_Sheet1_46-11 교통 관광 및 정보통신 4" xfId="441"/>
    <cellStyle name="ÅëÈ­ [0]_Sheet1_46-11 교통 관광 및 정보통신 4" xfId="442"/>
    <cellStyle name="AeE­ [0]_Sheet1_46-11 교통 관광 및 정보통신 5" xfId="443"/>
    <cellStyle name="ÅëÈ­ [0]_Sheet1_46-11 교통 관광 및 정보통신 5" xfId="444"/>
    <cellStyle name="AeE­ [0]_Sheet1_48-06 농림수산업" xfId="445"/>
    <cellStyle name="ÅëÈ­ [0]_Sheet1_48-06 농림수산업" xfId="446"/>
    <cellStyle name="AeE­ [0]_Sheet1_48-09 유통 금융 보험 및 기타서비스" xfId="447"/>
    <cellStyle name="ÅëÈ­ [0]_Sheet1_48-09 유통 금융 보험 및 기타서비스" xfId="448"/>
    <cellStyle name="AeE­ [0]_Sheet1_48-09 유통 금융 보험 및 기타서비스 2" xfId="449"/>
    <cellStyle name="ÅëÈ­ [0]_Sheet1_48-09 유통 금융 보험 및 기타서비스 2" xfId="450"/>
    <cellStyle name="AeE­ [0]_Sheet1_48-09 유통 금융 보험 및 기타서비스 3" xfId="451"/>
    <cellStyle name="ÅëÈ­ [0]_Sheet1_48-09 유통 금융 보험 및 기타서비스 3" xfId="452"/>
    <cellStyle name="AeE­ [0]_Sheet1_48-09 유통 금융 보험 및 기타서비스 4" xfId="453"/>
    <cellStyle name="ÅëÈ­ [0]_Sheet1_48-09 유통 금융 보험 및 기타서비스 4" xfId="454"/>
    <cellStyle name="AeE­ [0]_Sheet1_48-09 유통 금융 보험 및 기타서비스 5" xfId="455"/>
    <cellStyle name="ÅëÈ­ [0]_Sheet1_48-09 유통 금융 보험 및 기타서비스 5" xfId="456"/>
    <cellStyle name="AeE­ [0]_Sheet1_48-10 주택 건설" xfId="457"/>
    <cellStyle name="ÅëÈ­ [0]_Sheet1_48-10 주택 건설" xfId="458"/>
    <cellStyle name="AeE­ [0]_Sheet1_48-11 교통 관광 및 정보통신" xfId="459"/>
    <cellStyle name="ÅëÈ­ [0]_Sheet1_48-11 교통 관광 및 정보통신" xfId="460"/>
    <cellStyle name="AeE­ [0]_Sheet1_48-12 보건 및 사회보장" xfId="461"/>
    <cellStyle name="ÅëÈ­ [0]_Sheet1_48-12 보건 및 사회보장" xfId="462"/>
    <cellStyle name="AeE­ [0]_Sheet1_48-13 환경" xfId="463"/>
    <cellStyle name="ÅëÈ­ [0]_Sheet1_48-13 환경" xfId="464"/>
    <cellStyle name="AeE­ [0]_Sheet1_48-14 교육 및 문화" xfId="465"/>
    <cellStyle name="ÅëÈ­ [0]_Sheet1_48-14 교육 및 문화" xfId="466"/>
    <cellStyle name="AeE­ [0]_Sheet1_48-17 공공행정 및 사법" xfId="467"/>
    <cellStyle name="ÅëÈ­ [0]_Sheet1_48-17 공공행정 및 사법" xfId="468"/>
    <cellStyle name="AeE­ [0]_Sheet1_48-17 공공행정 및 사법 2" xfId="469"/>
    <cellStyle name="ÅëÈ­ [0]_Sheet1_48-17 공공행정 및 사법 2" xfId="470"/>
    <cellStyle name="AeE­ [0]_Sheet1_48-17 공공행정 및 사법 3" xfId="471"/>
    <cellStyle name="ÅëÈ­ [0]_Sheet1_48-17 공공행정 및 사법 3" xfId="472"/>
    <cellStyle name="AeE­ [0]_Sheet1_48-17 공공행정 및 사법 4" xfId="473"/>
    <cellStyle name="ÅëÈ­ [0]_Sheet1_48-17 공공행정 및 사법 4" xfId="474"/>
    <cellStyle name="AeE­ [0]_Sheet1_48-17 공공행정 및 사법 5" xfId="475"/>
    <cellStyle name="ÅëÈ­ [0]_Sheet1_48-17 공공행정 및 사법 5" xfId="476"/>
    <cellStyle name="AeE­ [0]_Sheet1_48-17 공공행정및사법(완)" xfId="477"/>
    <cellStyle name="ÅëÈ­ [0]_Sheet1_48-17 공공행정및사법(완)" xfId="478"/>
    <cellStyle name="AeE­ [0]_Sheet1_99 재가노인복지시설" xfId="479"/>
    <cellStyle name="ÅëÈ­ [0]_Sheet1_99 재가노인복지시설" xfId="480"/>
    <cellStyle name="AeE­ [0]_Sheet1_99 재가노인복지시설 2" xfId="481"/>
    <cellStyle name="ÅëÈ­ [0]_Sheet1_99 재가노인복지시설 2" xfId="482"/>
    <cellStyle name="AeE­ [0]_Sheet1_99 재가노인복지시설 3" xfId="483"/>
    <cellStyle name="ÅëÈ­ [0]_Sheet1_99 재가노인복지시설 3" xfId="484"/>
    <cellStyle name="AeE­ [0]_Sheet1_99 재가노인복지시설 4" xfId="485"/>
    <cellStyle name="ÅëÈ­ [0]_Sheet1_99 재가노인복지시설 4" xfId="486"/>
    <cellStyle name="AeE­ [0]_Sheet1_99 재가노인복지시설 5" xfId="487"/>
    <cellStyle name="ÅëÈ­ [0]_Sheet1_99 재가노인복지시설 5" xfId="488"/>
    <cellStyle name="AeE­ [0]_Sheet1_99 친환경농산물 인증현황" xfId="489"/>
    <cellStyle name="ÅëÈ­ [0]_Sheet1_99 친환경농산물 인증현황" xfId="490"/>
    <cellStyle name="AeE­ [0]_Sheet1_99 친환경농산물 인증현황 2" xfId="491"/>
    <cellStyle name="ÅëÈ­ [0]_Sheet1_99 친환경농산물 인증현황 2" xfId="492"/>
    <cellStyle name="AeE­ [0]_Sheet1_99 친환경농산물 인증현황 3" xfId="493"/>
    <cellStyle name="ÅëÈ­ [0]_Sheet1_99 친환경농산물 인증현황 3" xfId="494"/>
    <cellStyle name="AeE­ [0]_Sheet1_99 친환경농산물 인증현황 4" xfId="495"/>
    <cellStyle name="ÅëÈ­ [0]_Sheet1_99 친환경농산물 인증현황 4" xfId="496"/>
    <cellStyle name="AeE­ [0]_Sheet1_99 친환경농산물 인증현황 5" xfId="497"/>
    <cellStyle name="ÅëÈ­ [0]_Sheet1_99 친환경농산물 인증현황 5" xfId="498"/>
    <cellStyle name="AeE­ [0]_Sheet1_보건위생정책과" xfId="499"/>
    <cellStyle name="ÅëÈ­ [0]_Sheet1_보건위생정책과" xfId="500"/>
    <cellStyle name="AeE­ [0]_Sheet1_시군구" xfId="501"/>
    <cellStyle name="ÅëÈ­ [0]_Sheet1_시군구" xfId="502"/>
    <cellStyle name="AeE­ [0]_Sheet1_안산시" xfId="503"/>
    <cellStyle name="ÅëÈ­ [0]_Sheet1_안산시" xfId="504"/>
    <cellStyle name="AeE­ [0]_Sheet1_유통업체현황" xfId="505"/>
    <cellStyle name="ÅëÈ­ [0]_Sheet1_유통업체현황" xfId="506"/>
    <cellStyle name="AeE­ [0]_Sheet1_유통업체현황 2" xfId="507"/>
    <cellStyle name="ÅëÈ­ [0]_Sheet1_유통업체현황 2" xfId="508"/>
    <cellStyle name="AeE­ [0]_Sheet1_유통업체현황 3" xfId="509"/>
    <cellStyle name="ÅëÈ­ [0]_Sheet1_유통업체현황 3" xfId="510"/>
    <cellStyle name="AeE­ [0]_Sheet1_유통업체현황 4" xfId="511"/>
    <cellStyle name="ÅëÈ­ [0]_Sheet1_유통업체현황 4" xfId="512"/>
    <cellStyle name="AeE­ [0]_Sheet1_유통업체현황 5" xfId="513"/>
    <cellStyle name="ÅëÈ­ [0]_Sheet1_유통업체현황 5" xfId="514"/>
    <cellStyle name="AeE­ [0]_Sheet1_토지정보과(제출)," xfId="515"/>
    <cellStyle name="ÅëÈ­ [0]_Sheet1_토지정보과(제출)," xfId="516"/>
    <cellStyle name="AeE­ [0]_Sheet1_평택시" xfId="517"/>
    <cellStyle name="ÅëÈ­ [0]_Sheet1_평택시" xfId="518"/>
    <cellStyle name="AeE­_0809ºn±³ " xfId="519"/>
    <cellStyle name="ÅëÈ­_¼ÕÀÍ¿¹»ê" xfId="520"/>
    <cellStyle name="AeE­_¼OAI¿¹≫e" xfId="521"/>
    <cellStyle name="ÅëÈ­_ÀÎ°Çºñ,¿ÜÁÖºñ" xfId="522"/>
    <cellStyle name="AeE­_AI°Cºn,μμ±Þºn" xfId="523"/>
    <cellStyle name="ÅëÈ­_laroux" xfId="524"/>
    <cellStyle name="AeE­_laroux_1" xfId="525"/>
    <cellStyle name="ÅëÈ­_laroux_1" xfId="526"/>
    <cellStyle name="AeE­_laroux_1 2" xfId="527"/>
    <cellStyle name="ÅëÈ­_laroux_1 2" xfId="528"/>
    <cellStyle name="AeE­_laroux_1 3" xfId="529"/>
    <cellStyle name="ÅëÈ­_laroux_1 3" xfId="530"/>
    <cellStyle name="AeE­_laroux_1 4" xfId="531"/>
    <cellStyle name="ÅëÈ­_laroux_1 4" xfId="532"/>
    <cellStyle name="AeE­_laroux_1 5" xfId="533"/>
    <cellStyle name="ÅëÈ­_laroux_1 5" xfId="534"/>
    <cellStyle name="AeE­_laroux_1_45-09 유통 금융 보험 및 기타서비스(97-109)" xfId="535"/>
    <cellStyle name="ÅëÈ­_laroux_1_45-09 유통 금융 보험 및 기타서비스(97-109)" xfId="536"/>
    <cellStyle name="AeE­_laroux_1_45-09 유통 금융 보험 및 기타서비스(97-109) 2" xfId="537"/>
    <cellStyle name="ÅëÈ­_laroux_1_45-09 유통 금융 보험 및 기타서비스(97-109) 2" xfId="538"/>
    <cellStyle name="AeE­_laroux_1_45-09 유통 금융 보험 및 기타서비스(97-109) 3" xfId="539"/>
    <cellStyle name="ÅëÈ­_laroux_1_45-09 유통 금융 보험 및 기타서비스(97-109) 3" xfId="540"/>
    <cellStyle name="AeE­_laroux_1_45-09 유통 금융 보험 및 기타서비스(97-109) 4" xfId="541"/>
    <cellStyle name="ÅëÈ­_laroux_1_45-09 유통 금융 보험 및 기타서비스(97-109) 4" xfId="542"/>
    <cellStyle name="AeE­_laroux_1_45-09 유통 금융 보험 및 기타서비스(97-109) 5" xfId="543"/>
    <cellStyle name="ÅëÈ­_laroux_1_45-09 유통 금융 보험 및 기타서비스(97-109) 5" xfId="544"/>
    <cellStyle name="AeE­_laroux_1_46-06 농림수산업" xfId="545"/>
    <cellStyle name="ÅëÈ­_laroux_1_46-06 농림수산업" xfId="546"/>
    <cellStyle name="AeE­_laroux_1_46-09 유통 금융 보험 및 기타서비스" xfId="547"/>
    <cellStyle name="ÅëÈ­_laroux_1_46-09 유통 금융 보험 및 기타서비스" xfId="548"/>
    <cellStyle name="AeE­_laroux_1_46-09 유통 금융 보험 및 기타서비스 2" xfId="549"/>
    <cellStyle name="ÅëÈ­_laroux_1_46-09 유통 금융 보험 및 기타서비스 2" xfId="550"/>
    <cellStyle name="AeE­_laroux_1_46-09 유통 금융 보험 및 기타서비스 3" xfId="551"/>
    <cellStyle name="ÅëÈ­_laroux_1_46-09 유통 금융 보험 및 기타서비스 3" xfId="552"/>
    <cellStyle name="AeE­_laroux_1_46-09 유통 금융 보험 및 기타서비스 4" xfId="553"/>
    <cellStyle name="ÅëÈ­_laroux_1_46-09 유통 금융 보험 및 기타서비스 4" xfId="554"/>
    <cellStyle name="AeE­_laroux_1_46-09 유통 금융 보험 및 기타서비스 5" xfId="555"/>
    <cellStyle name="ÅëÈ­_laroux_1_46-09 유통 금융 보험 및 기타서비스 5" xfId="556"/>
    <cellStyle name="AeE­_laroux_1_46-11 교통 관광 및 정보통신" xfId="557"/>
    <cellStyle name="ÅëÈ­_laroux_1_46-11 교통 관광 및 정보통신" xfId="558"/>
    <cellStyle name="AeE­_laroux_1_46-11 교통 관광 및 정보통신 2" xfId="559"/>
    <cellStyle name="ÅëÈ­_laroux_1_46-11 교통 관광 및 정보통신 2" xfId="560"/>
    <cellStyle name="AeE­_laroux_1_46-11 교통 관광 및 정보통신 3" xfId="561"/>
    <cellStyle name="ÅëÈ­_laroux_1_46-11 교통 관광 및 정보통신 3" xfId="562"/>
    <cellStyle name="AeE­_laroux_1_46-11 교통 관광 및 정보통신 4" xfId="563"/>
    <cellStyle name="ÅëÈ­_laroux_1_46-11 교통 관광 및 정보통신 4" xfId="564"/>
    <cellStyle name="AeE­_laroux_1_46-11 교통 관광 및 정보통신 5" xfId="565"/>
    <cellStyle name="ÅëÈ­_laroux_1_46-11 교통 관광 및 정보통신 5" xfId="566"/>
    <cellStyle name="AeE­_laroux_1_48-06 농림수산업" xfId="567"/>
    <cellStyle name="ÅëÈ­_laroux_1_48-06 농림수산업" xfId="568"/>
    <cellStyle name="AeE­_laroux_1_48-09 유통 금융 보험 및 기타서비스" xfId="569"/>
    <cellStyle name="ÅëÈ­_laroux_1_48-09 유통 금융 보험 및 기타서비스" xfId="570"/>
    <cellStyle name="AeE­_laroux_1_48-09 유통 금융 보험 및 기타서비스 2" xfId="571"/>
    <cellStyle name="ÅëÈ­_laroux_1_48-09 유통 금융 보험 및 기타서비스 2" xfId="572"/>
    <cellStyle name="AeE­_laroux_1_48-09 유통 금융 보험 및 기타서비스 3" xfId="573"/>
    <cellStyle name="ÅëÈ­_laroux_1_48-09 유통 금융 보험 및 기타서비스 3" xfId="574"/>
    <cellStyle name="AeE­_laroux_1_48-09 유통 금융 보험 및 기타서비스 4" xfId="575"/>
    <cellStyle name="ÅëÈ­_laroux_1_48-09 유통 금융 보험 및 기타서비스 4" xfId="576"/>
    <cellStyle name="AeE­_laroux_1_48-09 유통 금융 보험 및 기타서비스 5" xfId="577"/>
    <cellStyle name="ÅëÈ­_laroux_1_48-09 유통 금융 보험 및 기타서비스 5" xfId="578"/>
    <cellStyle name="AeE­_laroux_1_48-10 주택 건설" xfId="579"/>
    <cellStyle name="ÅëÈ­_laroux_1_48-10 주택 건설" xfId="580"/>
    <cellStyle name="AeE­_laroux_1_48-11 교통 관광 및 정보통신" xfId="581"/>
    <cellStyle name="ÅëÈ­_laroux_1_48-11 교통 관광 및 정보통신" xfId="582"/>
    <cellStyle name="AeE­_laroux_1_48-12 보건 및 사회보장" xfId="583"/>
    <cellStyle name="ÅëÈ­_laroux_1_48-12 보건 및 사회보장" xfId="584"/>
    <cellStyle name="AeE­_laroux_1_48-13 환경" xfId="585"/>
    <cellStyle name="ÅëÈ­_laroux_1_48-13 환경" xfId="586"/>
    <cellStyle name="AeE­_laroux_1_48-14 교육 및 문화" xfId="587"/>
    <cellStyle name="ÅëÈ­_laroux_1_48-14 교육 및 문화" xfId="588"/>
    <cellStyle name="AeE­_laroux_1_48-17 공공행정 및 사법" xfId="589"/>
    <cellStyle name="ÅëÈ­_laroux_1_48-17 공공행정 및 사법" xfId="590"/>
    <cellStyle name="AeE­_laroux_1_48-17 공공행정 및 사법 2" xfId="591"/>
    <cellStyle name="ÅëÈ­_laroux_1_48-17 공공행정 및 사법 2" xfId="592"/>
    <cellStyle name="AeE­_laroux_1_48-17 공공행정 및 사법 3" xfId="593"/>
    <cellStyle name="ÅëÈ­_laroux_1_48-17 공공행정 및 사법 3" xfId="594"/>
    <cellStyle name="AeE­_laroux_1_48-17 공공행정 및 사법 4" xfId="595"/>
    <cellStyle name="ÅëÈ­_laroux_1_48-17 공공행정 및 사법 4" xfId="596"/>
    <cellStyle name="AeE­_laroux_1_48-17 공공행정 및 사법 5" xfId="597"/>
    <cellStyle name="ÅëÈ­_laroux_1_48-17 공공행정 및 사법 5" xfId="598"/>
    <cellStyle name="AeE­_laroux_1_48-17 공공행정및사법(완)" xfId="599"/>
    <cellStyle name="ÅëÈ­_laroux_1_48-17 공공행정및사법(완)" xfId="600"/>
    <cellStyle name="AeE­_laroux_1_99 재가노인복지시설" xfId="601"/>
    <cellStyle name="ÅëÈ­_laroux_1_99 재가노인복지시설" xfId="602"/>
    <cellStyle name="AeE­_laroux_1_99 재가노인복지시설 2" xfId="603"/>
    <cellStyle name="ÅëÈ­_laroux_1_99 재가노인복지시설 2" xfId="604"/>
    <cellStyle name="AeE­_laroux_1_99 재가노인복지시설 3" xfId="605"/>
    <cellStyle name="ÅëÈ­_laroux_1_99 재가노인복지시설 3" xfId="606"/>
    <cellStyle name="AeE­_laroux_1_99 재가노인복지시설 4" xfId="607"/>
    <cellStyle name="ÅëÈ­_laroux_1_99 재가노인복지시설 4" xfId="608"/>
    <cellStyle name="AeE­_laroux_1_99 재가노인복지시설 5" xfId="609"/>
    <cellStyle name="ÅëÈ­_laroux_1_99 재가노인복지시설 5" xfId="610"/>
    <cellStyle name="AeE­_laroux_1_99 친환경농산물 인증현황" xfId="611"/>
    <cellStyle name="ÅëÈ­_laroux_1_99 친환경농산물 인증현황" xfId="612"/>
    <cellStyle name="AeE­_laroux_1_99 친환경농산물 인증현황 2" xfId="613"/>
    <cellStyle name="ÅëÈ­_laroux_1_99 친환경농산물 인증현황 2" xfId="614"/>
    <cellStyle name="AeE­_laroux_1_99 친환경농산물 인증현황 3" xfId="615"/>
    <cellStyle name="ÅëÈ­_laroux_1_99 친환경농산물 인증현황 3" xfId="616"/>
    <cellStyle name="AeE­_laroux_1_99 친환경농산물 인증현황 4" xfId="617"/>
    <cellStyle name="ÅëÈ­_laroux_1_99 친환경농산물 인증현황 4" xfId="618"/>
    <cellStyle name="AeE­_laroux_1_99 친환경농산물 인증현황 5" xfId="619"/>
    <cellStyle name="ÅëÈ­_laroux_1_99 친환경농산물 인증현황 5" xfId="620"/>
    <cellStyle name="AeE­_laroux_1_보건위생정책과" xfId="621"/>
    <cellStyle name="ÅëÈ­_laroux_1_보건위생정책과" xfId="622"/>
    <cellStyle name="AeE­_laroux_1_시군구" xfId="623"/>
    <cellStyle name="ÅëÈ­_laroux_1_시군구" xfId="624"/>
    <cellStyle name="AeE­_laroux_1_안산시" xfId="625"/>
    <cellStyle name="ÅëÈ­_laroux_1_안산시" xfId="626"/>
    <cellStyle name="AeE­_laroux_1_유통업체현황" xfId="627"/>
    <cellStyle name="ÅëÈ­_laroux_1_유통업체현황" xfId="628"/>
    <cellStyle name="AeE­_laroux_1_유통업체현황 2" xfId="629"/>
    <cellStyle name="ÅëÈ­_laroux_1_유통업체현황 2" xfId="630"/>
    <cellStyle name="AeE­_laroux_1_유통업체현황 3" xfId="631"/>
    <cellStyle name="ÅëÈ­_laroux_1_유통업체현황 3" xfId="632"/>
    <cellStyle name="AeE­_laroux_1_유통업체현황 4" xfId="633"/>
    <cellStyle name="ÅëÈ­_laroux_1_유통업체현황 4" xfId="634"/>
    <cellStyle name="AeE­_laroux_1_유통업체현황 5" xfId="635"/>
    <cellStyle name="ÅëÈ­_laroux_1_유통업체현황 5" xfId="636"/>
    <cellStyle name="AeE­_laroux_1_토지정보과(제출)," xfId="637"/>
    <cellStyle name="ÅëÈ­_laroux_1_토지정보과(제출)," xfId="638"/>
    <cellStyle name="AeE­_laroux_1_평택시" xfId="639"/>
    <cellStyle name="ÅëÈ­_laroux_1_평택시" xfId="640"/>
    <cellStyle name="AeE­_laroux_2" xfId="641"/>
    <cellStyle name="ÅëÈ­_laroux_2" xfId="642"/>
    <cellStyle name="AeE­_laroux_2 2" xfId="643"/>
    <cellStyle name="ÅëÈ­_laroux_2 2" xfId="644"/>
    <cellStyle name="AeE­_laroux_2 3" xfId="645"/>
    <cellStyle name="ÅëÈ­_laroux_2 3" xfId="646"/>
    <cellStyle name="AeE­_laroux_2 4" xfId="647"/>
    <cellStyle name="ÅëÈ­_laroux_2 4" xfId="648"/>
    <cellStyle name="AeE­_laroux_2 5" xfId="649"/>
    <cellStyle name="ÅëÈ­_laroux_2 5" xfId="650"/>
    <cellStyle name="AeE­_laroux_2_41-06농림16" xfId="651"/>
    <cellStyle name="ÅëÈ­_laroux_2_41-06농림16" xfId="652"/>
    <cellStyle name="AeE­_laroux_2_41-06농림16 2" xfId="653"/>
    <cellStyle name="ÅëÈ­_laroux_2_41-06농림16 2" xfId="654"/>
    <cellStyle name="AeE­_laroux_2_41-06농림16 3" xfId="655"/>
    <cellStyle name="ÅëÈ­_laroux_2_41-06농림16 3" xfId="656"/>
    <cellStyle name="AeE­_laroux_2_41-06농림16 4" xfId="657"/>
    <cellStyle name="ÅëÈ­_laroux_2_41-06농림16 4" xfId="658"/>
    <cellStyle name="AeE­_laroux_2_41-06농림16 5" xfId="659"/>
    <cellStyle name="ÅëÈ­_laroux_2_41-06농림16 5" xfId="660"/>
    <cellStyle name="AeE­_laroux_2_41-06농림16_45-09 유통 금융 보험 및 기타서비스(97-109)" xfId="661"/>
    <cellStyle name="ÅëÈ­_laroux_2_41-06농림16_45-09 유통 금융 보험 및 기타서비스(97-109)" xfId="662"/>
    <cellStyle name="AeE­_laroux_2_41-06농림16_45-09 유통 금융 보험 및 기타서비스(97-109) 2" xfId="663"/>
    <cellStyle name="ÅëÈ­_laroux_2_41-06농림16_45-09 유통 금융 보험 및 기타서비스(97-109) 2" xfId="664"/>
    <cellStyle name="AeE­_laroux_2_41-06농림16_45-09 유통 금융 보험 및 기타서비스(97-109) 3" xfId="665"/>
    <cellStyle name="ÅëÈ­_laroux_2_41-06농림16_45-09 유통 금융 보험 및 기타서비스(97-109) 3" xfId="666"/>
    <cellStyle name="AeE­_laroux_2_41-06농림16_45-09 유통 금융 보험 및 기타서비스(97-109) 4" xfId="667"/>
    <cellStyle name="ÅëÈ­_laroux_2_41-06농림16_45-09 유통 금융 보험 및 기타서비스(97-109) 4" xfId="668"/>
    <cellStyle name="AeE­_laroux_2_41-06농림16_45-09 유통 금융 보험 및 기타서비스(97-109) 5" xfId="669"/>
    <cellStyle name="ÅëÈ­_laroux_2_41-06농림16_45-09 유통 금융 보험 및 기타서비스(97-109) 5" xfId="670"/>
    <cellStyle name="AeE­_laroux_2_41-06농림16_46-06 농림수산업" xfId="671"/>
    <cellStyle name="ÅëÈ­_laroux_2_41-06농림16_46-06 농림수산업" xfId="672"/>
    <cellStyle name="AeE­_laroux_2_41-06농림16_46-09 유통 금융 보험 및 기타서비스" xfId="673"/>
    <cellStyle name="ÅëÈ­_laroux_2_41-06농림16_46-09 유통 금융 보험 및 기타서비스" xfId="674"/>
    <cellStyle name="AeE­_laroux_2_41-06농림16_46-09 유통 금융 보험 및 기타서비스 2" xfId="675"/>
    <cellStyle name="ÅëÈ­_laroux_2_41-06농림16_46-09 유통 금융 보험 및 기타서비스 2" xfId="676"/>
    <cellStyle name="AeE­_laroux_2_41-06농림16_46-09 유통 금융 보험 및 기타서비스 3" xfId="677"/>
    <cellStyle name="ÅëÈ­_laroux_2_41-06농림16_46-09 유통 금융 보험 및 기타서비스 3" xfId="678"/>
    <cellStyle name="AeE­_laroux_2_41-06농림16_46-09 유통 금융 보험 및 기타서비스 4" xfId="679"/>
    <cellStyle name="ÅëÈ­_laroux_2_41-06농림16_46-09 유통 금융 보험 및 기타서비스 4" xfId="680"/>
    <cellStyle name="AeE­_laroux_2_41-06농림16_46-09 유통 금융 보험 및 기타서비스 5" xfId="681"/>
    <cellStyle name="ÅëÈ­_laroux_2_41-06농림16_46-09 유통 금융 보험 및 기타서비스 5" xfId="682"/>
    <cellStyle name="AeE­_laroux_2_41-06농림16_46-11 교통 관광 및 정보통신" xfId="683"/>
    <cellStyle name="ÅëÈ­_laroux_2_41-06농림16_46-11 교통 관광 및 정보통신" xfId="684"/>
    <cellStyle name="AeE­_laroux_2_41-06농림16_46-11 교통 관광 및 정보통신 2" xfId="685"/>
    <cellStyle name="ÅëÈ­_laroux_2_41-06농림16_46-11 교통 관광 및 정보통신 2" xfId="686"/>
    <cellStyle name="AeE­_laroux_2_41-06농림16_46-11 교통 관광 및 정보통신 3" xfId="687"/>
    <cellStyle name="ÅëÈ­_laroux_2_41-06농림16_46-11 교통 관광 및 정보통신 3" xfId="688"/>
    <cellStyle name="AeE­_laroux_2_41-06농림16_46-11 교통 관광 및 정보통신 4" xfId="689"/>
    <cellStyle name="ÅëÈ­_laroux_2_41-06농림16_46-11 교통 관광 및 정보통신 4" xfId="690"/>
    <cellStyle name="AeE­_laroux_2_41-06농림16_46-11 교통 관광 및 정보통신 5" xfId="691"/>
    <cellStyle name="ÅëÈ­_laroux_2_41-06농림16_46-11 교통 관광 및 정보통신 5" xfId="692"/>
    <cellStyle name="AeE­_laroux_2_41-06농림16_48-06 농림수산업" xfId="693"/>
    <cellStyle name="ÅëÈ­_laroux_2_41-06농림16_48-06 농림수산업" xfId="694"/>
    <cellStyle name="AeE­_laroux_2_41-06농림16_48-09 유통 금융 보험 및 기타서비스" xfId="695"/>
    <cellStyle name="ÅëÈ­_laroux_2_41-06농림16_48-09 유통 금융 보험 및 기타서비스" xfId="696"/>
    <cellStyle name="AeE­_laroux_2_41-06농림16_48-09 유통 금융 보험 및 기타서비스 2" xfId="697"/>
    <cellStyle name="ÅëÈ­_laroux_2_41-06농림16_48-09 유통 금융 보험 및 기타서비스 2" xfId="698"/>
    <cellStyle name="AeE­_laroux_2_41-06농림16_48-09 유통 금융 보험 및 기타서비스 3" xfId="699"/>
    <cellStyle name="ÅëÈ­_laroux_2_41-06농림16_48-09 유통 금융 보험 및 기타서비스 3" xfId="700"/>
    <cellStyle name="AeE­_laroux_2_41-06농림16_48-09 유통 금융 보험 및 기타서비스 4" xfId="701"/>
    <cellStyle name="ÅëÈ­_laroux_2_41-06농림16_48-09 유통 금융 보험 및 기타서비스 4" xfId="702"/>
    <cellStyle name="AeE­_laroux_2_41-06농림16_48-09 유통 금융 보험 및 기타서비스 5" xfId="703"/>
    <cellStyle name="ÅëÈ­_laroux_2_41-06농림16_48-09 유통 금융 보험 및 기타서비스 5" xfId="704"/>
    <cellStyle name="AeE­_laroux_2_41-06농림16_48-10 주택 건설" xfId="705"/>
    <cellStyle name="ÅëÈ­_laroux_2_41-06농림16_48-10 주택 건설" xfId="706"/>
    <cellStyle name="AeE­_laroux_2_41-06농림16_48-11 교통 관광 및 정보통신" xfId="707"/>
    <cellStyle name="ÅëÈ­_laroux_2_41-06농림16_48-11 교통 관광 및 정보통신" xfId="708"/>
    <cellStyle name="AeE­_laroux_2_41-06농림16_48-12 보건 및 사회보장" xfId="709"/>
    <cellStyle name="ÅëÈ­_laroux_2_41-06농림16_48-12 보건 및 사회보장" xfId="710"/>
    <cellStyle name="AeE­_laroux_2_41-06농림16_48-13 환경" xfId="711"/>
    <cellStyle name="ÅëÈ­_laroux_2_41-06농림16_48-13 환경" xfId="712"/>
    <cellStyle name="AeE­_laroux_2_41-06농림16_48-14 교육 및 문화" xfId="713"/>
    <cellStyle name="ÅëÈ­_laroux_2_41-06농림16_48-14 교육 및 문화" xfId="714"/>
    <cellStyle name="AeE­_laroux_2_41-06농림16_48-17 공공행정 및 사법" xfId="715"/>
    <cellStyle name="ÅëÈ­_laroux_2_41-06농림16_48-17 공공행정 및 사법" xfId="716"/>
    <cellStyle name="AeE­_laroux_2_41-06농림16_48-17 공공행정 및 사법 2" xfId="717"/>
    <cellStyle name="ÅëÈ­_laroux_2_41-06농림16_48-17 공공행정 및 사법 2" xfId="718"/>
    <cellStyle name="AeE­_laroux_2_41-06농림16_48-17 공공행정 및 사법 3" xfId="719"/>
    <cellStyle name="ÅëÈ­_laroux_2_41-06농림16_48-17 공공행정 및 사법 3" xfId="720"/>
    <cellStyle name="AeE­_laroux_2_41-06농림16_48-17 공공행정 및 사법 4" xfId="721"/>
    <cellStyle name="ÅëÈ­_laroux_2_41-06농림16_48-17 공공행정 및 사법 4" xfId="722"/>
    <cellStyle name="AeE­_laroux_2_41-06농림16_48-17 공공행정 및 사법 5" xfId="723"/>
    <cellStyle name="ÅëÈ­_laroux_2_41-06농림16_48-17 공공행정 및 사법 5" xfId="724"/>
    <cellStyle name="AeE­_laroux_2_41-06농림16_48-17 공공행정및사법(완)" xfId="725"/>
    <cellStyle name="ÅëÈ­_laroux_2_41-06농림16_48-17 공공행정및사법(완)" xfId="726"/>
    <cellStyle name="AeE­_laroux_2_41-06농림16_99 재가노인복지시설" xfId="727"/>
    <cellStyle name="ÅëÈ­_laroux_2_41-06농림16_99 재가노인복지시설" xfId="728"/>
    <cellStyle name="AeE­_laroux_2_41-06농림16_99 재가노인복지시설 2" xfId="729"/>
    <cellStyle name="ÅëÈ­_laroux_2_41-06농림16_99 재가노인복지시설 2" xfId="730"/>
    <cellStyle name="AeE­_laroux_2_41-06농림16_99 재가노인복지시설 3" xfId="731"/>
    <cellStyle name="ÅëÈ­_laroux_2_41-06농림16_99 재가노인복지시설 3" xfId="732"/>
    <cellStyle name="AeE­_laroux_2_41-06농림16_99 재가노인복지시설 4" xfId="733"/>
    <cellStyle name="ÅëÈ­_laroux_2_41-06농림16_99 재가노인복지시설 4" xfId="734"/>
    <cellStyle name="AeE­_laroux_2_41-06농림16_99 재가노인복지시설 5" xfId="735"/>
    <cellStyle name="ÅëÈ­_laroux_2_41-06농림16_99 재가노인복지시설 5" xfId="736"/>
    <cellStyle name="AeE­_laroux_2_41-06농림16_99 친환경농산물 인증현황" xfId="737"/>
    <cellStyle name="ÅëÈ­_laroux_2_41-06농림16_99 친환경농산물 인증현황" xfId="738"/>
    <cellStyle name="AeE­_laroux_2_41-06농림16_99 친환경농산물 인증현황 2" xfId="739"/>
    <cellStyle name="ÅëÈ­_laroux_2_41-06농림16_99 친환경농산물 인증현황 2" xfId="740"/>
    <cellStyle name="AeE­_laroux_2_41-06농림16_99 친환경농산물 인증현황 3" xfId="741"/>
    <cellStyle name="ÅëÈ­_laroux_2_41-06농림16_99 친환경농산물 인증현황 3" xfId="742"/>
    <cellStyle name="AeE­_laroux_2_41-06농림16_99 친환경농산물 인증현황 4" xfId="743"/>
    <cellStyle name="ÅëÈ­_laroux_2_41-06농림16_99 친환경농산물 인증현황 4" xfId="744"/>
    <cellStyle name="AeE­_laroux_2_41-06농림16_99 친환경농산물 인증현황 5" xfId="745"/>
    <cellStyle name="ÅëÈ­_laroux_2_41-06농림16_99 친환경농산물 인증현황 5" xfId="746"/>
    <cellStyle name="AeE­_laroux_2_41-06농림16_보건위생정책과" xfId="747"/>
    <cellStyle name="ÅëÈ­_laroux_2_41-06농림16_보건위생정책과" xfId="748"/>
    <cellStyle name="AeE­_laroux_2_41-06농림16_시군구" xfId="749"/>
    <cellStyle name="ÅëÈ­_laroux_2_41-06농림16_시군구" xfId="750"/>
    <cellStyle name="AeE­_laroux_2_41-06농림16_안산시" xfId="751"/>
    <cellStyle name="ÅëÈ­_laroux_2_41-06농림16_안산시" xfId="752"/>
    <cellStyle name="AeE­_laroux_2_41-06농림16_유통업체현황" xfId="753"/>
    <cellStyle name="ÅëÈ­_laroux_2_41-06농림16_유통업체현황" xfId="754"/>
    <cellStyle name="AeE­_laroux_2_41-06농림16_유통업체현황 2" xfId="755"/>
    <cellStyle name="ÅëÈ­_laroux_2_41-06농림16_유통업체현황 2" xfId="756"/>
    <cellStyle name="AeE­_laroux_2_41-06농림16_유통업체현황 3" xfId="757"/>
    <cellStyle name="ÅëÈ­_laroux_2_41-06농림16_유통업체현황 3" xfId="758"/>
    <cellStyle name="AeE­_laroux_2_41-06농림16_유통업체현황 4" xfId="759"/>
    <cellStyle name="ÅëÈ­_laroux_2_41-06농림16_유통업체현황 4" xfId="760"/>
    <cellStyle name="AeE­_laroux_2_41-06농림16_유통업체현황 5" xfId="761"/>
    <cellStyle name="ÅëÈ­_laroux_2_41-06농림16_유통업체현황 5" xfId="762"/>
    <cellStyle name="AeE­_laroux_2_41-06농림16_토지정보과(제출)," xfId="763"/>
    <cellStyle name="ÅëÈ­_laroux_2_41-06농림16_토지정보과(제출)," xfId="764"/>
    <cellStyle name="AeE­_laroux_2_41-06농림16_평택시" xfId="765"/>
    <cellStyle name="ÅëÈ­_laroux_2_41-06농림16_평택시" xfId="766"/>
    <cellStyle name="AeE­_laroux_2_41-06농림41" xfId="767"/>
    <cellStyle name="ÅëÈ­_laroux_2_41-06농림41" xfId="768"/>
    <cellStyle name="AeE­_laroux_2_41-06농림41 2" xfId="769"/>
    <cellStyle name="ÅëÈ­_laroux_2_41-06농림41 2" xfId="770"/>
    <cellStyle name="AeE­_laroux_2_41-06농림41 3" xfId="771"/>
    <cellStyle name="ÅëÈ­_laroux_2_41-06농림41 3" xfId="772"/>
    <cellStyle name="AeE­_laroux_2_41-06농림41 4" xfId="773"/>
    <cellStyle name="ÅëÈ­_laroux_2_41-06농림41 4" xfId="774"/>
    <cellStyle name="AeE­_laroux_2_41-06농림41 5" xfId="775"/>
    <cellStyle name="ÅëÈ­_laroux_2_41-06농림41 5" xfId="776"/>
    <cellStyle name="AeE­_laroux_2_45-09 유통 금융 보험 및 기타서비스(97-109)" xfId="777"/>
    <cellStyle name="ÅëÈ­_laroux_2_45-09 유통 금융 보험 및 기타서비스(97-109)" xfId="778"/>
    <cellStyle name="AeE­_laroux_2_45-09 유통 금융 보험 및 기타서비스(97-109) 2" xfId="779"/>
    <cellStyle name="ÅëÈ­_laroux_2_45-09 유통 금융 보험 및 기타서비스(97-109) 2" xfId="780"/>
    <cellStyle name="AeE­_laroux_2_45-09 유통 금융 보험 및 기타서비스(97-109) 3" xfId="781"/>
    <cellStyle name="ÅëÈ­_laroux_2_45-09 유통 금융 보험 및 기타서비스(97-109) 3" xfId="782"/>
    <cellStyle name="AeE­_laroux_2_45-09 유통 금융 보험 및 기타서비스(97-109) 4" xfId="783"/>
    <cellStyle name="ÅëÈ­_laroux_2_45-09 유통 금융 보험 및 기타서비스(97-109) 4" xfId="784"/>
    <cellStyle name="AeE­_laroux_2_45-09 유통 금융 보험 및 기타서비스(97-109) 5" xfId="785"/>
    <cellStyle name="ÅëÈ­_laroux_2_45-09 유통 금융 보험 및 기타서비스(97-109) 5" xfId="786"/>
    <cellStyle name="AeE­_laroux_2_46-06 농림수산업" xfId="787"/>
    <cellStyle name="ÅëÈ­_laroux_2_46-06 농림수산업" xfId="788"/>
    <cellStyle name="AeE­_laroux_2_46-09 유통 금융 보험 및 기타서비스" xfId="789"/>
    <cellStyle name="ÅëÈ­_laroux_2_46-09 유통 금융 보험 및 기타서비스" xfId="790"/>
    <cellStyle name="AeE­_laroux_2_46-09 유통 금융 보험 및 기타서비스 2" xfId="791"/>
    <cellStyle name="ÅëÈ­_laroux_2_46-09 유통 금융 보험 및 기타서비스 2" xfId="792"/>
    <cellStyle name="AeE­_laroux_2_46-09 유통 금융 보험 및 기타서비스 3" xfId="793"/>
    <cellStyle name="ÅëÈ­_laroux_2_46-09 유통 금융 보험 및 기타서비스 3" xfId="794"/>
    <cellStyle name="AeE­_laroux_2_46-09 유통 금융 보험 및 기타서비스 4" xfId="795"/>
    <cellStyle name="ÅëÈ­_laroux_2_46-09 유통 금융 보험 및 기타서비스 4" xfId="796"/>
    <cellStyle name="AeE­_laroux_2_46-09 유통 금융 보험 및 기타서비스 5" xfId="797"/>
    <cellStyle name="ÅëÈ­_laroux_2_46-09 유통 금융 보험 및 기타서비스 5" xfId="798"/>
    <cellStyle name="AeE­_laroux_2_46-11 교통 관광 및 정보통신" xfId="799"/>
    <cellStyle name="ÅëÈ­_laroux_2_46-11 교통 관광 및 정보통신" xfId="800"/>
    <cellStyle name="AeE­_laroux_2_46-11 교통 관광 및 정보통신 2" xfId="801"/>
    <cellStyle name="ÅëÈ­_laroux_2_46-11 교통 관광 및 정보통신 2" xfId="802"/>
    <cellStyle name="AeE­_laroux_2_46-11 교통 관광 및 정보통신 3" xfId="803"/>
    <cellStyle name="ÅëÈ­_laroux_2_46-11 교통 관광 및 정보통신 3" xfId="804"/>
    <cellStyle name="AeE­_laroux_2_46-11 교통 관광 및 정보통신 4" xfId="805"/>
    <cellStyle name="ÅëÈ­_laroux_2_46-11 교통 관광 및 정보통신 4" xfId="806"/>
    <cellStyle name="AeE­_laroux_2_46-11 교통 관광 및 정보통신 5" xfId="807"/>
    <cellStyle name="ÅëÈ­_laroux_2_46-11 교통 관광 및 정보통신 5" xfId="808"/>
    <cellStyle name="AeE­_laroux_2_48-06 농림수산업" xfId="809"/>
    <cellStyle name="ÅëÈ­_laroux_2_48-06 농림수산업" xfId="810"/>
    <cellStyle name="AeE­_laroux_2_48-09 유통 금융 보험 및 기타서비스" xfId="811"/>
    <cellStyle name="ÅëÈ­_laroux_2_48-09 유통 금융 보험 및 기타서비스" xfId="812"/>
    <cellStyle name="AeE­_laroux_2_48-09 유통 금융 보험 및 기타서비스 2" xfId="813"/>
    <cellStyle name="ÅëÈ­_laroux_2_48-09 유통 금융 보험 및 기타서비스 2" xfId="814"/>
    <cellStyle name="AeE­_laroux_2_48-09 유통 금융 보험 및 기타서비스 3" xfId="815"/>
    <cellStyle name="ÅëÈ­_laroux_2_48-09 유통 금융 보험 및 기타서비스 3" xfId="816"/>
    <cellStyle name="AeE­_laroux_2_48-09 유통 금융 보험 및 기타서비스 4" xfId="817"/>
    <cellStyle name="ÅëÈ­_laroux_2_48-09 유통 금융 보험 및 기타서비스 4" xfId="818"/>
    <cellStyle name="AeE­_laroux_2_48-09 유통 금융 보험 및 기타서비스 5" xfId="819"/>
    <cellStyle name="ÅëÈ­_laroux_2_48-09 유통 금융 보험 및 기타서비스 5" xfId="820"/>
    <cellStyle name="AeE­_laroux_2_48-10 주택 건설" xfId="821"/>
    <cellStyle name="ÅëÈ­_laroux_2_48-10 주택 건설" xfId="822"/>
    <cellStyle name="AeE­_laroux_2_48-11 교통 관광 및 정보통신" xfId="823"/>
    <cellStyle name="ÅëÈ­_laroux_2_48-11 교통 관광 및 정보통신" xfId="824"/>
    <cellStyle name="AeE­_laroux_2_48-12 보건 및 사회보장" xfId="825"/>
    <cellStyle name="ÅëÈ­_laroux_2_48-12 보건 및 사회보장" xfId="826"/>
    <cellStyle name="AeE­_laroux_2_48-13 환경" xfId="827"/>
    <cellStyle name="ÅëÈ­_laroux_2_48-13 환경" xfId="828"/>
    <cellStyle name="AeE­_laroux_2_48-14 교육 및 문화" xfId="829"/>
    <cellStyle name="ÅëÈ­_laroux_2_48-14 교육 및 문화" xfId="830"/>
    <cellStyle name="AeE­_laroux_2_48-17 공공행정 및 사법" xfId="831"/>
    <cellStyle name="ÅëÈ­_laroux_2_48-17 공공행정 및 사법" xfId="832"/>
    <cellStyle name="AeE­_laroux_2_48-17 공공행정 및 사법 2" xfId="833"/>
    <cellStyle name="ÅëÈ­_laroux_2_48-17 공공행정 및 사법 2" xfId="834"/>
    <cellStyle name="AeE­_laroux_2_48-17 공공행정 및 사법 3" xfId="835"/>
    <cellStyle name="ÅëÈ­_laroux_2_48-17 공공행정 및 사법 3" xfId="836"/>
    <cellStyle name="AeE­_laroux_2_48-17 공공행정 및 사법 4" xfId="837"/>
    <cellStyle name="ÅëÈ­_laroux_2_48-17 공공행정 및 사법 4" xfId="838"/>
    <cellStyle name="AeE­_laroux_2_48-17 공공행정 및 사법 5" xfId="839"/>
    <cellStyle name="ÅëÈ­_laroux_2_48-17 공공행정 및 사법 5" xfId="840"/>
    <cellStyle name="AeE­_laroux_2_48-17 공공행정및사법(완)" xfId="841"/>
    <cellStyle name="ÅëÈ­_laroux_2_48-17 공공행정및사법(완)" xfId="842"/>
    <cellStyle name="AeE­_laroux_2_99 재가노인복지시설" xfId="843"/>
    <cellStyle name="ÅëÈ­_laroux_2_99 재가노인복지시설" xfId="844"/>
    <cellStyle name="AeE­_laroux_2_99 재가노인복지시설 2" xfId="845"/>
    <cellStyle name="ÅëÈ­_laroux_2_99 재가노인복지시설 2" xfId="846"/>
    <cellStyle name="AeE­_laroux_2_99 재가노인복지시설 3" xfId="847"/>
    <cellStyle name="ÅëÈ­_laroux_2_99 재가노인복지시설 3" xfId="848"/>
    <cellStyle name="AeE­_laroux_2_99 재가노인복지시설 4" xfId="849"/>
    <cellStyle name="ÅëÈ­_laroux_2_99 재가노인복지시설 4" xfId="850"/>
    <cellStyle name="AeE­_laroux_2_99 재가노인복지시설 5" xfId="851"/>
    <cellStyle name="ÅëÈ­_laroux_2_99 재가노인복지시설 5" xfId="852"/>
    <cellStyle name="AeE­_laroux_2_99 친환경농산물 인증현황" xfId="853"/>
    <cellStyle name="ÅëÈ­_laroux_2_99 친환경농산물 인증현황" xfId="854"/>
    <cellStyle name="AeE­_laroux_2_99 친환경농산물 인증현황 2" xfId="855"/>
    <cellStyle name="ÅëÈ­_laroux_2_99 친환경농산물 인증현황 2" xfId="856"/>
    <cellStyle name="AeE­_laroux_2_99 친환경농산물 인증현황 3" xfId="857"/>
    <cellStyle name="ÅëÈ­_laroux_2_99 친환경농산물 인증현황 3" xfId="858"/>
    <cellStyle name="AeE­_laroux_2_99 친환경농산물 인증현황 4" xfId="859"/>
    <cellStyle name="ÅëÈ­_laroux_2_99 친환경농산물 인증현황 4" xfId="860"/>
    <cellStyle name="AeE­_laroux_2_99 친환경농산물 인증현황 5" xfId="861"/>
    <cellStyle name="ÅëÈ­_laroux_2_99 친환경농산물 인증현황 5" xfId="862"/>
    <cellStyle name="AeE­_laroux_2_보건위생정책과" xfId="863"/>
    <cellStyle name="ÅëÈ­_laroux_2_보건위생정책과" xfId="864"/>
    <cellStyle name="AeE­_laroux_2_시군구" xfId="865"/>
    <cellStyle name="ÅëÈ­_laroux_2_시군구" xfId="866"/>
    <cellStyle name="AeE­_laroux_2_안산시" xfId="867"/>
    <cellStyle name="ÅëÈ­_laroux_2_안산시" xfId="868"/>
    <cellStyle name="AeE­_laroux_2_유통업체현황" xfId="869"/>
    <cellStyle name="ÅëÈ­_laroux_2_유통업체현황" xfId="870"/>
    <cellStyle name="AeE­_laroux_2_유통업체현황 2" xfId="871"/>
    <cellStyle name="ÅëÈ­_laroux_2_유통업체현황 2" xfId="872"/>
    <cellStyle name="AeE­_laroux_2_유통업체현황 3" xfId="873"/>
    <cellStyle name="ÅëÈ­_laroux_2_유통업체현황 3" xfId="874"/>
    <cellStyle name="AeE­_laroux_2_유통업체현황 4" xfId="875"/>
    <cellStyle name="ÅëÈ­_laroux_2_유통업체현황 4" xfId="876"/>
    <cellStyle name="AeE­_laroux_2_유통업체현황 5" xfId="877"/>
    <cellStyle name="ÅëÈ­_laroux_2_유통업체현황 5" xfId="878"/>
    <cellStyle name="AeE­_laroux_2_토지정보과(제출)," xfId="879"/>
    <cellStyle name="ÅëÈ­_laroux_2_토지정보과(제출)," xfId="880"/>
    <cellStyle name="AeE­_laroux_2_평택시" xfId="881"/>
    <cellStyle name="ÅëÈ­_laroux_2_평택시" xfId="882"/>
    <cellStyle name="AeE­_Sheet1" xfId="883"/>
    <cellStyle name="ÅëÈ­_Sheet1" xfId="884"/>
    <cellStyle name="AeE­_Sheet1 2" xfId="885"/>
    <cellStyle name="ÅëÈ­_Sheet1 2" xfId="886"/>
    <cellStyle name="AeE­_Sheet1 3" xfId="887"/>
    <cellStyle name="ÅëÈ­_Sheet1 3" xfId="888"/>
    <cellStyle name="AeE­_Sheet1 4" xfId="889"/>
    <cellStyle name="ÅëÈ­_Sheet1 4" xfId="890"/>
    <cellStyle name="AeE­_Sheet1 5" xfId="891"/>
    <cellStyle name="ÅëÈ­_Sheet1 5" xfId="892"/>
    <cellStyle name="AeE­_Sheet1_41-06농림16" xfId="893"/>
    <cellStyle name="ÅëÈ­_Sheet1_41-06농림16" xfId="894"/>
    <cellStyle name="AeE­_Sheet1_41-06농림16 2" xfId="895"/>
    <cellStyle name="ÅëÈ­_Sheet1_41-06농림16 2" xfId="896"/>
    <cellStyle name="AeE­_Sheet1_41-06농림16 3" xfId="897"/>
    <cellStyle name="ÅëÈ­_Sheet1_41-06농림16 3" xfId="898"/>
    <cellStyle name="AeE­_Sheet1_41-06농림16 4" xfId="899"/>
    <cellStyle name="ÅëÈ­_Sheet1_41-06농림16 4" xfId="900"/>
    <cellStyle name="AeE­_Sheet1_41-06농림16 5" xfId="901"/>
    <cellStyle name="ÅëÈ­_Sheet1_41-06농림16 5" xfId="902"/>
    <cellStyle name="AeE­_Sheet1_41-06농림16_45-09 유통 금융 보험 및 기타서비스(97-109)" xfId="903"/>
    <cellStyle name="ÅëÈ­_Sheet1_41-06농림16_45-09 유통 금융 보험 및 기타서비스(97-109)" xfId="904"/>
    <cellStyle name="AeE­_Sheet1_41-06농림16_45-09 유통 금융 보험 및 기타서비스(97-109) 2" xfId="905"/>
    <cellStyle name="ÅëÈ­_Sheet1_41-06농림16_45-09 유통 금융 보험 및 기타서비스(97-109) 2" xfId="906"/>
    <cellStyle name="AeE­_Sheet1_41-06농림16_45-09 유통 금융 보험 및 기타서비스(97-109) 3" xfId="907"/>
    <cellStyle name="ÅëÈ­_Sheet1_41-06농림16_45-09 유통 금융 보험 및 기타서비스(97-109) 3" xfId="908"/>
    <cellStyle name="AeE­_Sheet1_41-06농림16_45-09 유통 금융 보험 및 기타서비스(97-109) 4" xfId="909"/>
    <cellStyle name="ÅëÈ­_Sheet1_41-06농림16_45-09 유통 금융 보험 및 기타서비스(97-109) 4" xfId="910"/>
    <cellStyle name="AeE­_Sheet1_41-06농림16_45-09 유통 금융 보험 및 기타서비스(97-109) 5" xfId="911"/>
    <cellStyle name="ÅëÈ­_Sheet1_41-06농림16_45-09 유통 금융 보험 및 기타서비스(97-109) 5" xfId="912"/>
    <cellStyle name="AeE­_Sheet1_41-06농림16_46-06 농림수산업" xfId="913"/>
    <cellStyle name="ÅëÈ­_Sheet1_41-06농림16_46-06 농림수산업" xfId="914"/>
    <cellStyle name="AeE­_Sheet1_41-06농림16_46-09 유통 금융 보험 및 기타서비스" xfId="915"/>
    <cellStyle name="ÅëÈ­_Sheet1_41-06농림16_46-09 유통 금융 보험 및 기타서비스" xfId="916"/>
    <cellStyle name="AeE­_Sheet1_41-06농림16_46-09 유통 금융 보험 및 기타서비스 2" xfId="917"/>
    <cellStyle name="ÅëÈ­_Sheet1_41-06농림16_46-09 유통 금융 보험 및 기타서비스 2" xfId="918"/>
    <cellStyle name="AeE­_Sheet1_41-06농림16_46-09 유통 금융 보험 및 기타서비스 3" xfId="919"/>
    <cellStyle name="ÅëÈ­_Sheet1_41-06농림16_46-09 유통 금융 보험 및 기타서비스 3" xfId="920"/>
    <cellStyle name="AeE­_Sheet1_41-06농림16_46-09 유통 금융 보험 및 기타서비스 4" xfId="921"/>
    <cellStyle name="ÅëÈ­_Sheet1_41-06농림16_46-09 유통 금융 보험 및 기타서비스 4" xfId="922"/>
    <cellStyle name="AeE­_Sheet1_41-06농림16_46-09 유통 금융 보험 및 기타서비스 5" xfId="923"/>
    <cellStyle name="ÅëÈ­_Sheet1_41-06농림16_46-09 유통 금융 보험 및 기타서비스 5" xfId="924"/>
    <cellStyle name="AeE­_Sheet1_41-06농림16_46-11 교통 관광 및 정보통신" xfId="925"/>
    <cellStyle name="ÅëÈ­_Sheet1_41-06농림16_46-11 교통 관광 및 정보통신" xfId="926"/>
    <cellStyle name="AeE­_Sheet1_41-06농림16_46-11 교통 관광 및 정보통신 2" xfId="927"/>
    <cellStyle name="ÅëÈ­_Sheet1_41-06농림16_46-11 교통 관광 및 정보통신 2" xfId="928"/>
    <cellStyle name="AeE­_Sheet1_41-06농림16_46-11 교통 관광 및 정보통신 3" xfId="929"/>
    <cellStyle name="ÅëÈ­_Sheet1_41-06농림16_46-11 교통 관광 및 정보통신 3" xfId="930"/>
    <cellStyle name="AeE­_Sheet1_41-06농림16_46-11 교통 관광 및 정보통신 4" xfId="931"/>
    <cellStyle name="ÅëÈ­_Sheet1_41-06농림16_46-11 교통 관광 및 정보통신 4" xfId="932"/>
    <cellStyle name="AeE­_Sheet1_41-06농림16_46-11 교통 관광 및 정보통신 5" xfId="933"/>
    <cellStyle name="ÅëÈ­_Sheet1_41-06농림16_46-11 교통 관광 및 정보통신 5" xfId="934"/>
    <cellStyle name="AeE­_Sheet1_41-06농림16_48-06 농림수산업" xfId="935"/>
    <cellStyle name="ÅëÈ­_Sheet1_41-06농림16_48-06 농림수산업" xfId="936"/>
    <cellStyle name="AeE­_Sheet1_41-06농림16_48-09 유통 금융 보험 및 기타서비스" xfId="937"/>
    <cellStyle name="ÅëÈ­_Sheet1_41-06농림16_48-09 유통 금융 보험 및 기타서비스" xfId="938"/>
    <cellStyle name="AeE­_Sheet1_41-06농림16_48-09 유통 금융 보험 및 기타서비스 2" xfId="939"/>
    <cellStyle name="ÅëÈ­_Sheet1_41-06농림16_48-09 유통 금융 보험 및 기타서비스 2" xfId="940"/>
    <cellStyle name="AeE­_Sheet1_41-06농림16_48-09 유통 금융 보험 및 기타서비스 3" xfId="941"/>
    <cellStyle name="ÅëÈ­_Sheet1_41-06농림16_48-09 유통 금융 보험 및 기타서비스 3" xfId="942"/>
    <cellStyle name="AeE­_Sheet1_41-06농림16_48-09 유통 금융 보험 및 기타서비스 4" xfId="943"/>
    <cellStyle name="ÅëÈ­_Sheet1_41-06농림16_48-09 유통 금융 보험 및 기타서비스 4" xfId="944"/>
    <cellStyle name="AeE­_Sheet1_41-06농림16_48-09 유통 금융 보험 및 기타서비스 5" xfId="945"/>
    <cellStyle name="ÅëÈ­_Sheet1_41-06농림16_48-09 유통 금융 보험 및 기타서비스 5" xfId="946"/>
    <cellStyle name="AeE­_Sheet1_41-06농림16_48-10 주택 건설" xfId="947"/>
    <cellStyle name="ÅëÈ­_Sheet1_41-06농림16_48-10 주택 건설" xfId="948"/>
    <cellStyle name="AeE­_Sheet1_41-06농림16_48-11 교통 관광 및 정보통신" xfId="949"/>
    <cellStyle name="ÅëÈ­_Sheet1_41-06농림16_48-11 교통 관광 및 정보통신" xfId="950"/>
    <cellStyle name="AeE­_Sheet1_41-06농림16_48-12 보건 및 사회보장" xfId="951"/>
    <cellStyle name="ÅëÈ­_Sheet1_41-06농림16_48-12 보건 및 사회보장" xfId="952"/>
    <cellStyle name="AeE­_Sheet1_41-06농림16_48-13 환경" xfId="953"/>
    <cellStyle name="ÅëÈ­_Sheet1_41-06농림16_48-13 환경" xfId="954"/>
    <cellStyle name="AeE­_Sheet1_41-06농림16_48-14 교육 및 문화" xfId="955"/>
    <cellStyle name="ÅëÈ­_Sheet1_41-06농림16_48-14 교육 및 문화" xfId="956"/>
    <cellStyle name="AeE­_Sheet1_41-06농림16_48-17 공공행정 및 사법" xfId="957"/>
    <cellStyle name="ÅëÈ­_Sheet1_41-06농림16_48-17 공공행정 및 사법" xfId="958"/>
    <cellStyle name="AeE­_Sheet1_41-06농림16_48-17 공공행정 및 사법 2" xfId="959"/>
    <cellStyle name="ÅëÈ­_Sheet1_41-06농림16_48-17 공공행정 및 사법 2" xfId="960"/>
    <cellStyle name="AeE­_Sheet1_41-06농림16_48-17 공공행정 및 사법 3" xfId="961"/>
    <cellStyle name="ÅëÈ­_Sheet1_41-06농림16_48-17 공공행정 및 사법 3" xfId="962"/>
    <cellStyle name="AeE­_Sheet1_41-06농림16_48-17 공공행정 및 사법 4" xfId="963"/>
    <cellStyle name="ÅëÈ­_Sheet1_41-06농림16_48-17 공공행정 및 사법 4" xfId="964"/>
    <cellStyle name="AeE­_Sheet1_41-06농림16_48-17 공공행정 및 사법 5" xfId="965"/>
    <cellStyle name="ÅëÈ­_Sheet1_41-06농림16_48-17 공공행정 및 사법 5" xfId="966"/>
    <cellStyle name="AeE­_Sheet1_41-06농림16_48-17 공공행정및사법(완)" xfId="967"/>
    <cellStyle name="ÅëÈ­_Sheet1_41-06농림16_48-17 공공행정및사법(완)" xfId="968"/>
    <cellStyle name="AeE­_Sheet1_41-06농림16_99 재가노인복지시설" xfId="969"/>
    <cellStyle name="ÅëÈ­_Sheet1_41-06농림16_99 재가노인복지시설" xfId="970"/>
    <cellStyle name="AeE­_Sheet1_41-06농림16_99 재가노인복지시설 2" xfId="971"/>
    <cellStyle name="ÅëÈ­_Sheet1_41-06농림16_99 재가노인복지시설 2" xfId="972"/>
    <cellStyle name="AeE­_Sheet1_41-06농림16_99 재가노인복지시설 3" xfId="973"/>
    <cellStyle name="ÅëÈ­_Sheet1_41-06농림16_99 재가노인복지시설 3" xfId="974"/>
    <cellStyle name="AeE­_Sheet1_41-06농림16_99 재가노인복지시설 4" xfId="975"/>
    <cellStyle name="ÅëÈ­_Sheet1_41-06농림16_99 재가노인복지시설 4" xfId="976"/>
    <cellStyle name="AeE­_Sheet1_41-06농림16_99 재가노인복지시설 5" xfId="977"/>
    <cellStyle name="ÅëÈ­_Sheet1_41-06농림16_99 재가노인복지시설 5" xfId="978"/>
    <cellStyle name="AeE­_Sheet1_41-06농림16_99 친환경농산물 인증현황" xfId="979"/>
    <cellStyle name="ÅëÈ­_Sheet1_41-06농림16_99 친환경농산물 인증현황" xfId="980"/>
    <cellStyle name="AeE­_Sheet1_41-06농림16_99 친환경농산물 인증현황 2" xfId="981"/>
    <cellStyle name="ÅëÈ­_Sheet1_41-06농림16_99 친환경농산물 인증현황 2" xfId="982"/>
    <cellStyle name="AeE­_Sheet1_41-06농림16_99 친환경농산물 인증현황 3" xfId="983"/>
    <cellStyle name="ÅëÈ­_Sheet1_41-06농림16_99 친환경농산물 인증현황 3" xfId="984"/>
    <cellStyle name="AeE­_Sheet1_41-06농림16_99 친환경농산물 인증현황 4" xfId="985"/>
    <cellStyle name="ÅëÈ­_Sheet1_41-06농림16_99 친환경농산물 인증현황 4" xfId="986"/>
    <cellStyle name="AeE­_Sheet1_41-06농림16_99 친환경농산물 인증현황 5" xfId="987"/>
    <cellStyle name="ÅëÈ­_Sheet1_41-06농림16_99 친환경농산물 인증현황 5" xfId="988"/>
    <cellStyle name="AeE­_Sheet1_41-06농림16_보건위생정책과" xfId="989"/>
    <cellStyle name="ÅëÈ­_Sheet1_41-06농림16_보건위생정책과" xfId="990"/>
    <cellStyle name="AeE­_Sheet1_41-06농림16_시군구" xfId="991"/>
    <cellStyle name="ÅëÈ­_Sheet1_41-06농림16_시군구" xfId="992"/>
    <cellStyle name="AeE­_Sheet1_41-06농림16_안산시" xfId="993"/>
    <cellStyle name="ÅëÈ­_Sheet1_41-06농림16_안산시" xfId="994"/>
    <cellStyle name="AeE­_Sheet1_41-06농림16_유통업체현황" xfId="995"/>
    <cellStyle name="ÅëÈ­_Sheet1_41-06농림16_유통업체현황" xfId="996"/>
    <cellStyle name="AeE­_Sheet1_41-06농림16_유통업체현황 2" xfId="997"/>
    <cellStyle name="ÅëÈ­_Sheet1_41-06농림16_유통업체현황 2" xfId="998"/>
    <cellStyle name="AeE­_Sheet1_41-06농림16_유통업체현황 3" xfId="999"/>
    <cellStyle name="ÅëÈ­_Sheet1_41-06농림16_유통업체현황 3" xfId="1000"/>
    <cellStyle name="AeE­_Sheet1_41-06농림16_유통업체현황 4" xfId="1001"/>
    <cellStyle name="ÅëÈ­_Sheet1_41-06농림16_유통업체현황 4" xfId="1002"/>
    <cellStyle name="AeE­_Sheet1_41-06농림16_유통업체현황 5" xfId="1003"/>
    <cellStyle name="ÅëÈ­_Sheet1_41-06농림16_유통업체현황 5" xfId="1004"/>
    <cellStyle name="AeE­_Sheet1_41-06농림16_토지정보과(제출)," xfId="1005"/>
    <cellStyle name="ÅëÈ­_Sheet1_41-06농림16_토지정보과(제출)," xfId="1006"/>
    <cellStyle name="AeE­_Sheet1_41-06농림16_평택시" xfId="1007"/>
    <cellStyle name="ÅëÈ­_Sheet1_41-06농림16_평택시" xfId="1008"/>
    <cellStyle name="AeE­_Sheet1_41-06농림41" xfId="1009"/>
    <cellStyle name="ÅëÈ­_Sheet1_41-06농림41" xfId="1010"/>
    <cellStyle name="AeE­_Sheet1_41-06농림41 2" xfId="1011"/>
    <cellStyle name="ÅëÈ­_Sheet1_41-06농림41 2" xfId="1012"/>
    <cellStyle name="AeE­_Sheet1_41-06농림41 3" xfId="1013"/>
    <cellStyle name="ÅëÈ­_Sheet1_41-06농림41 3" xfId="1014"/>
    <cellStyle name="AeE­_Sheet1_41-06농림41 4" xfId="1015"/>
    <cellStyle name="ÅëÈ­_Sheet1_41-06농림41 4" xfId="1016"/>
    <cellStyle name="AeE­_Sheet1_41-06농림41 5" xfId="1017"/>
    <cellStyle name="ÅëÈ­_Sheet1_41-06농림41 5" xfId="1018"/>
    <cellStyle name="AeE­_Sheet1_45-09 유통 금융 보험 및 기타서비스(97-109)" xfId="1019"/>
    <cellStyle name="ÅëÈ­_Sheet1_45-09 유통 금융 보험 및 기타서비스(97-109)" xfId="1020"/>
    <cellStyle name="AeE­_Sheet1_45-09 유통 금융 보험 및 기타서비스(97-109) 2" xfId="1021"/>
    <cellStyle name="ÅëÈ­_Sheet1_45-09 유통 금융 보험 및 기타서비스(97-109) 2" xfId="1022"/>
    <cellStyle name="AeE­_Sheet1_45-09 유통 금융 보험 및 기타서비스(97-109) 3" xfId="1023"/>
    <cellStyle name="ÅëÈ­_Sheet1_45-09 유통 금융 보험 및 기타서비스(97-109) 3" xfId="1024"/>
    <cellStyle name="AeE­_Sheet1_45-09 유통 금융 보험 및 기타서비스(97-109) 4" xfId="1025"/>
    <cellStyle name="ÅëÈ­_Sheet1_45-09 유통 금융 보험 및 기타서비스(97-109) 4" xfId="1026"/>
    <cellStyle name="AeE­_Sheet1_45-09 유통 금융 보험 및 기타서비스(97-109) 5" xfId="1027"/>
    <cellStyle name="ÅëÈ­_Sheet1_45-09 유통 금융 보험 및 기타서비스(97-109) 5" xfId="1028"/>
    <cellStyle name="AeE­_Sheet1_46-06 농림수산업" xfId="1029"/>
    <cellStyle name="ÅëÈ­_Sheet1_46-06 농림수산업" xfId="1030"/>
    <cellStyle name="AeE­_Sheet1_46-09 유통 금융 보험 및 기타서비스" xfId="1031"/>
    <cellStyle name="ÅëÈ­_Sheet1_46-09 유통 금융 보험 및 기타서비스" xfId="1032"/>
    <cellStyle name="AeE­_Sheet1_46-09 유통 금융 보험 및 기타서비스 2" xfId="1033"/>
    <cellStyle name="ÅëÈ­_Sheet1_46-09 유통 금융 보험 및 기타서비스 2" xfId="1034"/>
    <cellStyle name="AeE­_Sheet1_46-09 유통 금융 보험 및 기타서비스 3" xfId="1035"/>
    <cellStyle name="ÅëÈ­_Sheet1_46-09 유통 금융 보험 및 기타서비스 3" xfId="1036"/>
    <cellStyle name="AeE­_Sheet1_46-09 유통 금융 보험 및 기타서비스 4" xfId="1037"/>
    <cellStyle name="ÅëÈ­_Sheet1_46-09 유통 금융 보험 및 기타서비스 4" xfId="1038"/>
    <cellStyle name="AeE­_Sheet1_46-09 유통 금융 보험 및 기타서비스 5" xfId="1039"/>
    <cellStyle name="ÅëÈ­_Sheet1_46-09 유통 금융 보험 및 기타서비스 5" xfId="1040"/>
    <cellStyle name="AeE­_Sheet1_46-11 교통 관광 및 정보통신" xfId="1041"/>
    <cellStyle name="ÅëÈ­_Sheet1_46-11 교통 관광 및 정보통신" xfId="1042"/>
    <cellStyle name="AeE­_Sheet1_46-11 교통 관광 및 정보통신 2" xfId="1043"/>
    <cellStyle name="ÅëÈ­_Sheet1_46-11 교통 관광 및 정보통신 2" xfId="1044"/>
    <cellStyle name="AeE­_Sheet1_46-11 교통 관광 및 정보통신 3" xfId="1045"/>
    <cellStyle name="ÅëÈ­_Sheet1_46-11 교통 관광 및 정보통신 3" xfId="1046"/>
    <cellStyle name="AeE­_Sheet1_46-11 교통 관광 및 정보통신 4" xfId="1047"/>
    <cellStyle name="ÅëÈ­_Sheet1_46-11 교통 관광 및 정보통신 4" xfId="1048"/>
    <cellStyle name="AeE­_Sheet1_46-11 교통 관광 및 정보통신 5" xfId="1049"/>
    <cellStyle name="ÅëÈ­_Sheet1_46-11 교통 관광 및 정보통신 5" xfId="1050"/>
    <cellStyle name="AeE­_Sheet1_48-06 농림수산업" xfId="1051"/>
    <cellStyle name="ÅëÈ­_Sheet1_48-06 농림수산업" xfId="1052"/>
    <cellStyle name="AeE­_Sheet1_48-09 유통 금융 보험 및 기타서비스" xfId="1053"/>
    <cellStyle name="ÅëÈ­_Sheet1_48-09 유통 금융 보험 및 기타서비스" xfId="1054"/>
    <cellStyle name="AeE­_Sheet1_48-09 유통 금융 보험 및 기타서비스 2" xfId="1055"/>
    <cellStyle name="ÅëÈ­_Sheet1_48-09 유통 금융 보험 및 기타서비스 2" xfId="1056"/>
    <cellStyle name="AeE­_Sheet1_48-09 유통 금융 보험 및 기타서비스 3" xfId="1057"/>
    <cellStyle name="ÅëÈ­_Sheet1_48-09 유통 금융 보험 및 기타서비스 3" xfId="1058"/>
    <cellStyle name="AeE­_Sheet1_48-09 유통 금융 보험 및 기타서비스 4" xfId="1059"/>
    <cellStyle name="ÅëÈ­_Sheet1_48-09 유통 금융 보험 및 기타서비스 4" xfId="1060"/>
    <cellStyle name="AeE­_Sheet1_48-09 유통 금융 보험 및 기타서비스 5" xfId="1061"/>
    <cellStyle name="ÅëÈ­_Sheet1_48-09 유통 금융 보험 및 기타서비스 5" xfId="1062"/>
    <cellStyle name="AeE­_Sheet1_48-10 주택 건설" xfId="1063"/>
    <cellStyle name="ÅëÈ­_Sheet1_48-10 주택 건설" xfId="1064"/>
    <cellStyle name="AeE­_Sheet1_48-11 교통 관광 및 정보통신" xfId="1065"/>
    <cellStyle name="ÅëÈ­_Sheet1_48-11 교통 관광 및 정보통신" xfId="1066"/>
    <cellStyle name="AeE­_Sheet1_48-12 보건 및 사회보장" xfId="1067"/>
    <cellStyle name="ÅëÈ­_Sheet1_48-12 보건 및 사회보장" xfId="1068"/>
    <cellStyle name="AeE­_Sheet1_48-13 환경" xfId="1069"/>
    <cellStyle name="ÅëÈ­_Sheet1_48-13 환경" xfId="1070"/>
    <cellStyle name="AeE­_Sheet1_48-14 교육 및 문화" xfId="1071"/>
    <cellStyle name="ÅëÈ­_Sheet1_48-14 교육 및 문화" xfId="1072"/>
    <cellStyle name="AeE­_Sheet1_48-17 공공행정 및 사법" xfId="1073"/>
    <cellStyle name="ÅëÈ­_Sheet1_48-17 공공행정 및 사법" xfId="1074"/>
    <cellStyle name="AeE­_Sheet1_48-17 공공행정 및 사법 2" xfId="1075"/>
    <cellStyle name="ÅëÈ­_Sheet1_48-17 공공행정 및 사법 2" xfId="1076"/>
    <cellStyle name="AeE­_Sheet1_48-17 공공행정 및 사법 3" xfId="1077"/>
    <cellStyle name="ÅëÈ­_Sheet1_48-17 공공행정 및 사법 3" xfId="1078"/>
    <cellStyle name="AeE­_Sheet1_48-17 공공행정 및 사법 4" xfId="1079"/>
    <cellStyle name="ÅëÈ­_Sheet1_48-17 공공행정 및 사법 4" xfId="1080"/>
    <cellStyle name="AeE­_Sheet1_48-17 공공행정 및 사법 5" xfId="1081"/>
    <cellStyle name="ÅëÈ­_Sheet1_48-17 공공행정 및 사법 5" xfId="1082"/>
    <cellStyle name="AeE­_Sheet1_48-17 공공행정및사법(완)" xfId="1083"/>
    <cellStyle name="ÅëÈ­_Sheet1_48-17 공공행정및사법(완)" xfId="1084"/>
    <cellStyle name="AeE­_Sheet1_99 재가노인복지시설" xfId="1085"/>
    <cellStyle name="ÅëÈ­_Sheet1_99 재가노인복지시설" xfId="1086"/>
    <cellStyle name="AeE­_Sheet1_99 재가노인복지시설 2" xfId="1087"/>
    <cellStyle name="ÅëÈ­_Sheet1_99 재가노인복지시설 2" xfId="1088"/>
    <cellStyle name="AeE­_Sheet1_99 재가노인복지시설 3" xfId="1089"/>
    <cellStyle name="ÅëÈ­_Sheet1_99 재가노인복지시설 3" xfId="1090"/>
    <cellStyle name="AeE­_Sheet1_99 재가노인복지시설 4" xfId="1091"/>
    <cellStyle name="ÅëÈ­_Sheet1_99 재가노인복지시설 4" xfId="1092"/>
    <cellStyle name="AeE­_Sheet1_99 재가노인복지시설 5" xfId="1093"/>
    <cellStyle name="ÅëÈ­_Sheet1_99 재가노인복지시설 5" xfId="1094"/>
    <cellStyle name="AeE­_Sheet1_99 친환경농산물 인증현황" xfId="1095"/>
    <cellStyle name="ÅëÈ­_Sheet1_99 친환경농산물 인증현황" xfId="1096"/>
    <cellStyle name="AeE­_Sheet1_99 친환경농산물 인증현황 2" xfId="1097"/>
    <cellStyle name="ÅëÈ­_Sheet1_99 친환경농산물 인증현황 2" xfId="1098"/>
    <cellStyle name="AeE­_Sheet1_99 친환경농산물 인증현황 3" xfId="1099"/>
    <cellStyle name="ÅëÈ­_Sheet1_99 친환경농산물 인증현황 3" xfId="1100"/>
    <cellStyle name="AeE­_Sheet1_99 친환경농산물 인증현황 4" xfId="1101"/>
    <cellStyle name="ÅëÈ­_Sheet1_99 친환경농산물 인증현황 4" xfId="1102"/>
    <cellStyle name="AeE­_Sheet1_99 친환경농산물 인증현황 5" xfId="1103"/>
    <cellStyle name="ÅëÈ­_Sheet1_99 친환경농산물 인증현황 5" xfId="1104"/>
    <cellStyle name="AeE­_Sheet1_보건위생정책과" xfId="1105"/>
    <cellStyle name="ÅëÈ­_Sheet1_보건위생정책과" xfId="1106"/>
    <cellStyle name="AeE­_Sheet1_시군구" xfId="1107"/>
    <cellStyle name="ÅëÈ­_Sheet1_시군구" xfId="1108"/>
    <cellStyle name="AeE­_Sheet1_안산시" xfId="1109"/>
    <cellStyle name="ÅëÈ­_Sheet1_안산시" xfId="1110"/>
    <cellStyle name="AeE­_Sheet1_유통업체현황" xfId="1111"/>
    <cellStyle name="ÅëÈ­_Sheet1_유통업체현황" xfId="1112"/>
    <cellStyle name="AeE­_Sheet1_유통업체현황 2" xfId="1113"/>
    <cellStyle name="ÅëÈ­_Sheet1_유통업체현황 2" xfId="1114"/>
    <cellStyle name="AeE­_Sheet1_유통업체현황 3" xfId="1115"/>
    <cellStyle name="ÅëÈ­_Sheet1_유통업체현황 3" xfId="1116"/>
    <cellStyle name="AeE­_Sheet1_유통업체현황 4" xfId="1117"/>
    <cellStyle name="ÅëÈ­_Sheet1_유통업체현황 4" xfId="1118"/>
    <cellStyle name="AeE­_Sheet1_유통업체현황 5" xfId="1119"/>
    <cellStyle name="ÅëÈ­_Sheet1_유통업체현황 5" xfId="1120"/>
    <cellStyle name="AeE­_Sheet1_토지정보과(제출)," xfId="1121"/>
    <cellStyle name="ÅëÈ­_Sheet1_토지정보과(제출)," xfId="1122"/>
    <cellStyle name="AeE­_Sheet1_평택시" xfId="1123"/>
    <cellStyle name="ÅëÈ­_Sheet1_평택시" xfId="1124"/>
    <cellStyle name="AÞ¸¶ [0]_0809ºn±³ " xfId="1125"/>
    <cellStyle name="ÄÞ¸¶ [0]_¼ÕÀÍ¿¹»ê" xfId="1126"/>
    <cellStyle name="AÞ¸¶ [0]_¼OAI¿¹≫e" xfId="1127"/>
    <cellStyle name="ÄÞ¸¶ [0]_ÀÎ°Çºñ,¿ÜÁÖºñ" xfId="1128"/>
    <cellStyle name="AÞ¸¶ [0]_AI°Cºn,μμ±Þºn" xfId="1129"/>
    <cellStyle name="ÄÞ¸¶ [0]_laroux" xfId="1130"/>
    <cellStyle name="AÞ¸¶ [0]_laroux_1" xfId="1131"/>
    <cellStyle name="ÄÞ¸¶ [0]_laroux_1" xfId="1132"/>
    <cellStyle name="AÞ¸¶ [0]_laroux_1 2" xfId="1133"/>
    <cellStyle name="ÄÞ¸¶ [0]_laroux_1 2" xfId="1134"/>
    <cellStyle name="AÞ¸¶ [0]_laroux_1 3" xfId="1135"/>
    <cellStyle name="ÄÞ¸¶ [0]_laroux_1 3" xfId="1136"/>
    <cellStyle name="AÞ¸¶ [0]_laroux_1 4" xfId="1137"/>
    <cellStyle name="ÄÞ¸¶ [0]_laroux_1 4" xfId="1138"/>
    <cellStyle name="AÞ¸¶ [0]_laroux_1 5" xfId="1139"/>
    <cellStyle name="ÄÞ¸¶ [0]_laroux_1 5" xfId="1140"/>
    <cellStyle name="AÞ¸¶ [0]_Sheet1" xfId="1141"/>
    <cellStyle name="ÄÞ¸¶ [0]_Sheet1" xfId="1142"/>
    <cellStyle name="AÞ¸¶ [0]_Sheet1 2" xfId="1143"/>
    <cellStyle name="ÄÞ¸¶ [0]_Sheet1 2" xfId="1144"/>
    <cellStyle name="AÞ¸¶ [0]_Sheet1 3" xfId="1145"/>
    <cellStyle name="ÄÞ¸¶ [0]_Sheet1 3" xfId="1146"/>
    <cellStyle name="AÞ¸¶ [0]_Sheet1 4" xfId="1147"/>
    <cellStyle name="ÄÞ¸¶ [0]_Sheet1 4" xfId="1148"/>
    <cellStyle name="AÞ¸¶ [0]_Sheet1 5" xfId="1149"/>
    <cellStyle name="ÄÞ¸¶ [0]_Sheet1 5" xfId="1150"/>
    <cellStyle name="AÞ¸¶ [0]_Sheet1_45-09 유통 금융 보험 및 기타서비스(97-109)" xfId="1151"/>
    <cellStyle name="ÄÞ¸¶ [0]_Sheet1_45-09 유통 금융 보험 및 기타서비스(97-109)" xfId="1152"/>
    <cellStyle name="AÞ¸¶ [0]_Sheet1_45-09 유통 금융 보험 및 기타서비스(97-109) 2" xfId="1153"/>
    <cellStyle name="ÄÞ¸¶ [0]_Sheet1_45-09 유통 금융 보험 및 기타서비스(97-109) 2" xfId="1154"/>
    <cellStyle name="AÞ¸¶ [0]_Sheet1_45-09 유통 금융 보험 및 기타서비스(97-109) 3" xfId="1155"/>
    <cellStyle name="ÄÞ¸¶ [0]_Sheet1_45-09 유통 금융 보험 및 기타서비스(97-109) 3" xfId="1156"/>
    <cellStyle name="AÞ¸¶ [0]_Sheet1_45-09 유통 금융 보험 및 기타서비스(97-109) 4" xfId="1157"/>
    <cellStyle name="ÄÞ¸¶ [0]_Sheet1_45-09 유통 금융 보험 및 기타서비스(97-109) 4" xfId="1158"/>
    <cellStyle name="AÞ¸¶ [0]_Sheet1_45-09 유통 금융 보험 및 기타서비스(97-109) 5" xfId="1159"/>
    <cellStyle name="ÄÞ¸¶ [0]_Sheet1_45-09 유통 금융 보험 및 기타서비스(97-109) 5" xfId="1160"/>
    <cellStyle name="AÞ¸¶ [0]_Sheet1_46-06 농림수산업" xfId="1161"/>
    <cellStyle name="ÄÞ¸¶ [0]_Sheet1_46-06 농림수산업" xfId="1162"/>
    <cellStyle name="AÞ¸¶ [0]_Sheet1_46-09 유통 금융 보험 및 기타서비스" xfId="1163"/>
    <cellStyle name="ÄÞ¸¶ [0]_Sheet1_46-09 유통 금융 보험 및 기타서비스" xfId="1164"/>
    <cellStyle name="AÞ¸¶ [0]_Sheet1_46-09 유통 금융 보험 및 기타서비스 2" xfId="1165"/>
    <cellStyle name="ÄÞ¸¶ [0]_Sheet1_46-09 유통 금융 보험 및 기타서비스 2" xfId="1166"/>
    <cellStyle name="AÞ¸¶ [0]_Sheet1_46-09 유통 금융 보험 및 기타서비스 3" xfId="1167"/>
    <cellStyle name="ÄÞ¸¶ [0]_Sheet1_46-09 유통 금융 보험 및 기타서비스 3" xfId="1168"/>
    <cellStyle name="AÞ¸¶ [0]_Sheet1_46-09 유통 금융 보험 및 기타서비스 4" xfId="1169"/>
    <cellStyle name="ÄÞ¸¶ [0]_Sheet1_46-09 유통 금융 보험 및 기타서비스 4" xfId="1170"/>
    <cellStyle name="AÞ¸¶ [0]_Sheet1_46-09 유통 금융 보험 및 기타서비스 5" xfId="1171"/>
    <cellStyle name="ÄÞ¸¶ [0]_Sheet1_46-09 유통 금융 보험 및 기타서비스 5" xfId="1172"/>
    <cellStyle name="AÞ¸¶ [0]_Sheet1_46-11 교통 관광 및 정보통신" xfId="1173"/>
    <cellStyle name="ÄÞ¸¶ [0]_Sheet1_46-11 교통 관광 및 정보통신" xfId="1174"/>
    <cellStyle name="AÞ¸¶ [0]_Sheet1_46-11 교통 관광 및 정보통신 2" xfId="1175"/>
    <cellStyle name="ÄÞ¸¶ [0]_Sheet1_46-11 교통 관광 및 정보통신 2" xfId="1176"/>
    <cellStyle name="AÞ¸¶ [0]_Sheet1_46-11 교통 관광 및 정보통신 3" xfId="1177"/>
    <cellStyle name="ÄÞ¸¶ [0]_Sheet1_46-11 교통 관광 및 정보통신 3" xfId="1178"/>
    <cellStyle name="AÞ¸¶ [0]_Sheet1_46-11 교통 관광 및 정보통신 4" xfId="1179"/>
    <cellStyle name="ÄÞ¸¶ [0]_Sheet1_46-11 교통 관광 및 정보통신 4" xfId="1180"/>
    <cellStyle name="AÞ¸¶ [0]_Sheet1_46-11 교통 관광 및 정보통신 5" xfId="1181"/>
    <cellStyle name="ÄÞ¸¶ [0]_Sheet1_46-11 교통 관광 및 정보통신 5" xfId="1182"/>
    <cellStyle name="AÞ¸¶ [0]_Sheet1_48-06 농림수산업" xfId="1183"/>
    <cellStyle name="ÄÞ¸¶ [0]_Sheet1_48-06 농림수산업" xfId="1184"/>
    <cellStyle name="AÞ¸¶ [0]_Sheet1_48-09 유통 금융 보험 및 기타서비스" xfId="1185"/>
    <cellStyle name="ÄÞ¸¶ [0]_Sheet1_48-09 유통 금융 보험 및 기타서비스" xfId="1186"/>
    <cellStyle name="AÞ¸¶ [0]_Sheet1_48-09 유통 금융 보험 및 기타서비스 2" xfId="1187"/>
    <cellStyle name="ÄÞ¸¶ [0]_Sheet1_48-09 유통 금융 보험 및 기타서비스 2" xfId="1188"/>
    <cellStyle name="AÞ¸¶ [0]_Sheet1_48-09 유통 금융 보험 및 기타서비스 3" xfId="1189"/>
    <cellStyle name="ÄÞ¸¶ [0]_Sheet1_48-09 유통 금융 보험 및 기타서비스 3" xfId="1190"/>
    <cellStyle name="AÞ¸¶ [0]_Sheet1_48-09 유통 금융 보험 및 기타서비스 4" xfId="1191"/>
    <cellStyle name="ÄÞ¸¶ [0]_Sheet1_48-09 유통 금융 보험 및 기타서비스 4" xfId="1192"/>
    <cellStyle name="AÞ¸¶ [0]_Sheet1_48-09 유통 금융 보험 및 기타서비스 5" xfId="1193"/>
    <cellStyle name="ÄÞ¸¶ [0]_Sheet1_48-09 유통 금융 보험 및 기타서비스 5" xfId="1194"/>
    <cellStyle name="AÞ¸¶ [0]_Sheet1_48-10 주택 건설" xfId="1195"/>
    <cellStyle name="ÄÞ¸¶ [0]_Sheet1_48-10 주택 건설" xfId="1196"/>
    <cellStyle name="AÞ¸¶ [0]_Sheet1_48-11 교통 관광 및 정보통신" xfId="1197"/>
    <cellStyle name="ÄÞ¸¶ [0]_Sheet1_48-11 교통 관광 및 정보통신" xfId="1198"/>
    <cellStyle name="AÞ¸¶ [0]_Sheet1_48-12 보건 및 사회보장" xfId="1199"/>
    <cellStyle name="ÄÞ¸¶ [0]_Sheet1_48-12 보건 및 사회보장" xfId="1200"/>
    <cellStyle name="AÞ¸¶ [0]_Sheet1_48-13 환경" xfId="1201"/>
    <cellStyle name="ÄÞ¸¶ [0]_Sheet1_48-13 환경" xfId="1202"/>
    <cellStyle name="AÞ¸¶ [0]_Sheet1_48-14 교육 및 문화" xfId="1203"/>
    <cellStyle name="ÄÞ¸¶ [0]_Sheet1_48-14 교육 및 문화" xfId="1204"/>
    <cellStyle name="AÞ¸¶ [0]_Sheet1_48-17 공공행정 및 사법" xfId="1205"/>
    <cellStyle name="ÄÞ¸¶ [0]_Sheet1_48-17 공공행정 및 사법" xfId="1206"/>
    <cellStyle name="AÞ¸¶ [0]_Sheet1_48-17 공공행정 및 사법 2" xfId="1207"/>
    <cellStyle name="ÄÞ¸¶ [0]_Sheet1_48-17 공공행정 및 사법 2" xfId="1208"/>
    <cellStyle name="AÞ¸¶ [0]_Sheet1_48-17 공공행정 및 사법 3" xfId="1209"/>
    <cellStyle name="ÄÞ¸¶ [0]_Sheet1_48-17 공공행정 및 사법 3" xfId="1210"/>
    <cellStyle name="AÞ¸¶ [0]_Sheet1_48-17 공공행정 및 사법 4" xfId="1211"/>
    <cellStyle name="ÄÞ¸¶ [0]_Sheet1_48-17 공공행정 및 사법 4" xfId="1212"/>
    <cellStyle name="AÞ¸¶ [0]_Sheet1_48-17 공공행정 및 사법 5" xfId="1213"/>
    <cellStyle name="ÄÞ¸¶ [0]_Sheet1_48-17 공공행정 및 사법 5" xfId="1214"/>
    <cellStyle name="AÞ¸¶ [0]_Sheet1_48-17 공공행정및사법(완)" xfId="1215"/>
    <cellStyle name="ÄÞ¸¶ [0]_Sheet1_48-17 공공행정및사법(완)" xfId="1216"/>
    <cellStyle name="AÞ¸¶ [0]_Sheet1_99 재가노인복지시설" xfId="1217"/>
    <cellStyle name="ÄÞ¸¶ [0]_Sheet1_99 재가노인복지시설" xfId="1218"/>
    <cellStyle name="AÞ¸¶ [0]_Sheet1_99 재가노인복지시설 2" xfId="1219"/>
    <cellStyle name="ÄÞ¸¶ [0]_Sheet1_99 재가노인복지시설 2" xfId="1220"/>
    <cellStyle name="AÞ¸¶ [0]_Sheet1_99 재가노인복지시설 3" xfId="1221"/>
    <cellStyle name="ÄÞ¸¶ [0]_Sheet1_99 재가노인복지시설 3" xfId="1222"/>
    <cellStyle name="AÞ¸¶ [0]_Sheet1_99 재가노인복지시설 4" xfId="1223"/>
    <cellStyle name="ÄÞ¸¶ [0]_Sheet1_99 재가노인복지시설 4" xfId="1224"/>
    <cellStyle name="AÞ¸¶ [0]_Sheet1_99 재가노인복지시설 5" xfId="1225"/>
    <cellStyle name="ÄÞ¸¶ [0]_Sheet1_99 재가노인복지시설 5" xfId="1226"/>
    <cellStyle name="AÞ¸¶ [0]_Sheet1_99 친환경농산물 인증현황" xfId="1227"/>
    <cellStyle name="ÄÞ¸¶ [0]_Sheet1_99 친환경농산물 인증현황" xfId="1228"/>
    <cellStyle name="AÞ¸¶ [0]_Sheet1_99 친환경농산물 인증현황 2" xfId="1229"/>
    <cellStyle name="ÄÞ¸¶ [0]_Sheet1_99 친환경농산물 인증현황 2" xfId="1230"/>
    <cellStyle name="AÞ¸¶ [0]_Sheet1_99 친환경농산물 인증현황 3" xfId="1231"/>
    <cellStyle name="ÄÞ¸¶ [0]_Sheet1_99 친환경농산물 인증현황 3" xfId="1232"/>
    <cellStyle name="AÞ¸¶ [0]_Sheet1_99 친환경농산물 인증현황 4" xfId="1233"/>
    <cellStyle name="ÄÞ¸¶ [0]_Sheet1_99 친환경농산물 인증현황 4" xfId="1234"/>
    <cellStyle name="AÞ¸¶ [0]_Sheet1_99 친환경농산물 인증현황 5" xfId="1235"/>
    <cellStyle name="ÄÞ¸¶ [0]_Sheet1_99 친환경농산물 인증현황 5" xfId="1236"/>
    <cellStyle name="AÞ¸¶ [0]_Sheet1_보건위생정책과" xfId="1237"/>
    <cellStyle name="ÄÞ¸¶ [0]_Sheet1_보건위생정책과" xfId="1238"/>
    <cellStyle name="AÞ¸¶ [0]_Sheet1_시군구" xfId="1239"/>
    <cellStyle name="ÄÞ¸¶ [0]_Sheet1_시군구" xfId="1240"/>
    <cellStyle name="AÞ¸¶ [0]_Sheet1_안산시" xfId="1241"/>
    <cellStyle name="ÄÞ¸¶ [0]_Sheet1_안산시" xfId="1242"/>
    <cellStyle name="AÞ¸¶ [0]_Sheet1_유통업체현황" xfId="1243"/>
    <cellStyle name="ÄÞ¸¶ [0]_Sheet1_유통업체현황" xfId="1244"/>
    <cellStyle name="AÞ¸¶ [0]_Sheet1_유통업체현황 2" xfId="1245"/>
    <cellStyle name="ÄÞ¸¶ [0]_Sheet1_유통업체현황 2" xfId="1246"/>
    <cellStyle name="AÞ¸¶ [0]_Sheet1_유통업체현황 3" xfId="1247"/>
    <cellStyle name="ÄÞ¸¶ [0]_Sheet1_유통업체현황 3" xfId="1248"/>
    <cellStyle name="AÞ¸¶ [0]_Sheet1_유통업체현황 4" xfId="1249"/>
    <cellStyle name="ÄÞ¸¶ [0]_Sheet1_유통업체현황 4" xfId="1250"/>
    <cellStyle name="AÞ¸¶ [0]_Sheet1_유통업체현황 5" xfId="1251"/>
    <cellStyle name="ÄÞ¸¶ [0]_Sheet1_유통업체현황 5" xfId="1252"/>
    <cellStyle name="AÞ¸¶ [0]_Sheet1_토지정보과(제출)," xfId="1253"/>
    <cellStyle name="ÄÞ¸¶ [0]_Sheet1_토지정보과(제출)," xfId="1254"/>
    <cellStyle name="AÞ¸¶ [0]_Sheet1_평택시" xfId="1255"/>
    <cellStyle name="ÄÞ¸¶ [0]_Sheet1_평택시" xfId="1256"/>
    <cellStyle name="AÞ¸¶_0809ºn±³ " xfId="1257"/>
    <cellStyle name="ÄÞ¸¶_¼ÕÀÍ¿¹»ê" xfId="1258"/>
    <cellStyle name="AÞ¸¶_¼OAI¿¹≫e" xfId="1259"/>
    <cellStyle name="ÄÞ¸¶_ÀÎ°Çºñ,¿ÜÁÖºñ" xfId="1260"/>
    <cellStyle name="AÞ¸¶_AI°Cºn,μμ±Þºn" xfId="1261"/>
    <cellStyle name="ÄÞ¸¶_laroux" xfId="1262"/>
    <cellStyle name="AÞ¸¶_laroux_1" xfId="1263"/>
    <cellStyle name="ÄÞ¸¶_laroux_1" xfId="1264"/>
    <cellStyle name="AÞ¸¶_laroux_1 2" xfId="1265"/>
    <cellStyle name="ÄÞ¸¶_laroux_1 2" xfId="1266"/>
    <cellStyle name="AÞ¸¶_laroux_1 3" xfId="1267"/>
    <cellStyle name="ÄÞ¸¶_laroux_1 3" xfId="1268"/>
    <cellStyle name="AÞ¸¶_laroux_1 4" xfId="1269"/>
    <cellStyle name="ÄÞ¸¶_laroux_1 4" xfId="1270"/>
    <cellStyle name="AÞ¸¶_laroux_1 5" xfId="1271"/>
    <cellStyle name="ÄÞ¸¶_laroux_1 5" xfId="1272"/>
    <cellStyle name="AÞ¸¶_Sheet1" xfId="1273"/>
    <cellStyle name="ÄÞ¸¶_Sheet1" xfId="1274"/>
    <cellStyle name="AÞ¸¶_Sheet1 2" xfId="1275"/>
    <cellStyle name="ÄÞ¸¶_Sheet1 2" xfId="1276"/>
    <cellStyle name="AÞ¸¶_Sheet1 3" xfId="1277"/>
    <cellStyle name="ÄÞ¸¶_Sheet1 3" xfId="1278"/>
    <cellStyle name="AÞ¸¶_Sheet1 4" xfId="1279"/>
    <cellStyle name="ÄÞ¸¶_Sheet1 4" xfId="1280"/>
    <cellStyle name="AÞ¸¶_Sheet1 5" xfId="1281"/>
    <cellStyle name="ÄÞ¸¶_Sheet1 5" xfId="1282"/>
    <cellStyle name="AÞ¸¶_Sheet1_41-06농림16" xfId="1283"/>
    <cellStyle name="ÄÞ¸¶_Sheet1_41-06농림16" xfId="1284"/>
    <cellStyle name="AÞ¸¶_Sheet1_41-06농림16 2" xfId="1285"/>
    <cellStyle name="ÄÞ¸¶_Sheet1_41-06농림16 2" xfId="1286"/>
    <cellStyle name="AÞ¸¶_Sheet1_41-06농림16 3" xfId="1287"/>
    <cellStyle name="ÄÞ¸¶_Sheet1_41-06농림16 3" xfId="1288"/>
    <cellStyle name="AÞ¸¶_Sheet1_41-06농림16 4" xfId="1289"/>
    <cellStyle name="ÄÞ¸¶_Sheet1_41-06농림16 4" xfId="1290"/>
    <cellStyle name="AÞ¸¶_Sheet1_41-06농림16 5" xfId="1291"/>
    <cellStyle name="ÄÞ¸¶_Sheet1_41-06농림16 5" xfId="1292"/>
    <cellStyle name="AÞ¸¶_Sheet1_41-06농림16_45-09 유통 금융 보험 및 기타서비스(97-109)" xfId="1293"/>
    <cellStyle name="ÄÞ¸¶_Sheet1_41-06농림16_45-09 유통 금융 보험 및 기타서비스(97-109)" xfId="1294"/>
    <cellStyle name="AÞ¸¶_Sheet1_41-06농림16_45-09 유통 금융 보험 및 기타서비스(97-109) 2" xfId="1295"/>
    <cellStyle name="ÄÞ¸¶_Sheet1_41-06농림16_45-09 유통 금융 보험 및 기타서비스(97-109) 2" xfId="1296"/>
    <cellStyle name="AÞ¸¶_Sheet1_41-06농림16_45-09 유통 금융 보험 및 기타서비스(97-109) 3" xfId="1297"/>
    <cellStyle name="ÄÞ¸¶_Sheet1_41-06농림16_45-09 유통 금융 보험 및 기타서비스(97-109) 3" xfId="1298"/>
    <cellStyle name="AÞ¸¶_Sheet1_41-06농림16_45-09 유통 금융 보험 및 기타서비스(97-109) 4" xfId="1299"/>
    <cellStyle name="ÄÞ¸¶_Sheet1_41-06농림16_45-09 유통 금융 보험 및 기타서비스(97-109) 4" xfId="1300"/>
    <cellStyle name="AÞ¸¶_Sheet1_41-06농림16_45-09 유통 금융 보험 및 기타서비스(97-109) 5" xfId="1301"/>
    <cellStyle name="ÄÞ¸¶_Sheet1_41-06농림16_45-09 유통 금융 보험 및 기타서비스(97-109) 5" xfId="1302"/>
    <cellStyle name="AÞ¸¶_Sheet1_41-06농림16_46-06 농림수산업" xfId="1303"/>
    <cellStyle name="ÄÞ¸¶_Sheet1_41-06농림16_46-06 농림수산업" xfId="1304"/>
    <cellStyle name="AÞ¸¶_Sheet1_41-06농림16_46-09 유통 금융 보험 및 기타서비스" xfId="1305"/>
    <cellStyle name="ÄÞ¸¶_Sheet1_41-06농림16_46-09 유통 금융 보험 및 기타서비스" xfId="1306"/>
    <cellStyle name="AÞ¸¶_Sheet1_41-06농림16_46-09 유통 금융 보험 및 기타서비스 2" xfId="1307"/>
    <cellStyle name="ÄÞ¸¶_Sheet1_41-06농림16_46-09 유통 금융 보험 및 기타서비스 2" xfId="1308"/>
    <cellStyle name="AÞ¸¶_Sheet1_41-06농림16_46-09 유통 금융 보험 및 기타서비스 3" xfId="1309"/>
    <cellStyle name="ÄÞ¸¶_Sheet1_41-06농림16_46-09 유통 금융 보험 및 기타서비스 3" xfId="1310"/>
    <cellStyle name="AÞ¸¶_Sheet1_41-06농림16_46-09 유통 금융 보험 및 기타서비스 4" xfId="1311"/>
    <cellStyle name="ÄÞ¸¶_Sheet1_41-06농림16_46-09 유통 금융 보험 및 기타서비스 4" xfId="1312"/>
    <cellStyle name="AÞ¸¶_Sheet1_41-06농림16_46-09 유통 금융 보험 및 기타서비스 5" xfId="1313"/>
    <cellStyle name="ÄÞ¸¶_Sheet1_41-06농림16_46-09 유통 금융 보험 및 기타서비스 5" xfId="1314"/>
    <cellStyle name="AÞ¸¶_Sheet1_41-06농림16_46-11 교통 관광 및 정보통신" xfId="1315"/>
    <cellStyle name="ÄÞ¸¶_Sheet1_41-06농림16_46-11 교통 관광 및 정보통신" xfId="1316"/>
    <cellStyle name="AÞ¸¶_Sheet1_41-06농림16_46-11 교통 관광 및 정보통신 2" xfId="1317"/>
    <cellStyle name="ÄÞ¸¶_Sheet1_41-06농림16_46-11 교통 관광 및 정보통신 2" xfId="1318"/>
    <cellStyle name="AÞ¸¶_Sheet1_41-06농림16_46-11 교통 관광 및 정보통신 3" xfId="1319"/>
    <cellStyle name="ÄÞ¸¶_Sheet1_41-06농림16_46-11 교통 관광 및 정보통신 3" xfId="1320"/>
    <cellStyle name="AÞ¸¶_Sheet1_41-06농림16_46-11 교통 관광 및 정보통신 4" xfId="1321"/>
    <cellStyle name="ÄÞ¸¶_Sheet1_41-06농림16_46-11 교통 관광 및 정보통신 4" xfId="1322"/>
    <cellStyle name="AÞ¸¶_Sheet1_41-06농림16_46-11 교통 관광 및 정보통신 5" xfId="1323"/>
    <cellStyle name="ÄÞ¸¶_Sheet1_41-06농림16_46-11 교통 관광 및 정보통신 5" xfId="1324"/>
    <cellStyle name="AÞ¸¶_Sheet1_41-06농림16_48-06 농림수산업" xfId="1325"/>
    <cellStyle name="ÄÞ¸¶_Sheet1_41-06농림16_48-06 농림수산업" xfId="1326"/>
    <cellStyle name="AÞ¸¶_Sheet1_41-06농림16_48-09 유통 금융 보험 및 기타서비스" xfId="1327"/>
    <cellStyle name="ÄÞ¸¶_Sheet1_41-06농림16_48-09 유통 금융 보험 및 기타서비스" xfId="1328"/>
    <cellStyle name="AÞ¸¶_Sheet1_41-06농림16_48-09 유통 금융 보험 및 기타서비스 2" xfId="1329"/>
    <cellStyle name="ÄÞ¸¶_Sheet1_41-06농림16_48-09 유통 금융 보험 및 기타서비스 2" xfId="1330"/>
    <cellStyle name="AÞ¸¶_Sheet1_41-06농림16_48-09 유통 금융 보험 및 기타서비스 3" xfId="1331"/>
    <cellStyle name="ÄÞ¸¶_Sheet1_41-06농림16_48-09 유통 금융 보험 및 기타서비스 3" xfId="1332"/>
    <cellStyle name="AÞ¸¶_Sheet1_41-06농림16_48-09 유통 금융 보험 및 기타서비스 4" xfId="1333"/>
    <cellStyle name="ÄÞ¸¶_Sheet1_41-06농림16_48-09 유통 금융 보험 및 기타서비스 4" xfId="1334"/>
    <cellStyle name="AÞ¸¶_Sheet1_41-06농림16_48-09 유통 금융 보험 및 기타서비스 5" xfId="1335"/>
    <cellStyle name="ÄÞ¸¶_Sheet1_41-06농림16_48-09 유통 금융 보험 및 기타서비스 5" xfId="1336"/>
    <cellStyle name="AÞ¸¶_Sheet1_41-06농림16_48-10 주택 건설" xfId="1337"/>
    <cellStyle name="ÄÞ¸¶_Sheet1_41-06농림16_48-10 주택 건설" xfId="1338"/>
    <cellStyle name="AÞ¸¶_Sheet1_41-06농림16_48-11 교통 관광 및 정보통신" xfId="1339"/>
    <cellStyle name="ÄÞ¸¶_Sheet1_41-06농림16_48-11 교통 관광 및 정보통신" xfId="1340"/>
    <cellStyle name="AÞ¸¶_Sheet1_41-06농림16_48-12 보건 및 사회보장" xfId="1341"/>
    <cellStyle name="ÄÞ¸¶_Sheet1_41-06농림16_48-12 보건 및 사회보장" xfId="1342"/>
    <cellStyle name="AÞ¸¶_Sheet1_41-06농림16_48-13 환경" xfId="1343"/>
    <cellStyle name="ÄÞ¸¶_Sheet1_41-06농림16_48-13 환경" xfId="1344"/>
    <cellStyle name="AÞ¸¶_Sheet1_41-06농림16_48-14 교육 및 문화" xfId="1345"/>
    <cellStyle name="ÄÞ¸¶_Sheet1_41-06농림16_48-14 교육 및 문화" xfId="1346"/>
    <cellStyle name="AÞ¸¶_Sheet1_41-06농림16_48-17 공공행정 및 사법" xfId="1347"/>
    <cellStyle name="ÄÞ¸¶_Sheet1_41-06농림16_48-17 공공행정 및 사법" xfId="1348"/>
    <cellStyle name="AÞ¸¶_Sheet1_41-06농림16_48-17 공공행정 및 사법 2" xfId="1349"/>
    <cellStyle name="ÄÞ¸¶_Sheet1_41-06농림16_48-17 공공행정 및 사법 2" xfId="1350"/>
    <cellStyle name="AÞ¸¶_Sheet1_41-06농림16_48-17 공공행정 및 사법 3" xfId="1351"/>
    <cellStyle name="ÄÞ¸¶_Sheet1_41-06농림16_48-17 공공행정 및 사법 3" xfId="1352"/>
    <cellStyle name="AÞ¸¶_Sheet1_41-06농림16_48-17 공공행정 및 사법 4" xfId="1353"/>
    <cellStyle name="ÄÞ¸¶_Sheet1_41-06농림16_48-17 공공행정 및 사법 4" xfId="1354"/>
    <cellStyle name="AÞ¸¶_Sheet1_41-06농림16_48-17 공공행정 및 사법 5" xfId="1355"/>
    <cellStyle name="ÄÞ¸¶_Sheet1_41-06농림16_48-17 공공행정 및 사법 5" xfId="1356"/>
    <cellStyle name="AÞ¸¶_Sheet1_41-06농림16_48-17 공공행정및사법(완)" xfId="1357"/>
    <cellStyle name="ÄÞ¸¶_Sheet1_41-06농림16_48-17 공공행정및사법(완)" xfId="1358"/>
    <cellStyle name="AÞ¸¶_Sheet1_41-06농림16_99 재가노인복지시설" xfId="1359"/>
    <cellStyle name="ÄÞ¸¶_Sheet1_41-06농림16_99 재가노인복지시설" xfId="1360"/>
    <cellStyle name="AÞ¸¶_Sheet1_41-06농림16_99 재가노인복지시설 2" xfId="1361"/>
    <cellStyle name="ÄÞ¸¶_Sheet1_41-06농림16_99 재가노인복지시설 2" xfId="1362"/>
    <cellStyle name="AÞ¸¶_Sheet1_41-06농림16_99 재가노인복지시설 3" xfId="1363"/>
    <cellStyle name="ÄÞ¸¶_Sheet1_41-06농림16_99 재가노인복지시설 3" xfId="1364"/>
    <cellStyle name="AÞ¸¶_Sheet1_41-06농림16_99 재가노인복지시설 4" xfId="1365"/>
    <cellStyle name="ÄÞ¸¶_Sheet1_41-06농림16_99 재가노인복지시설 4" xfId="1366"/>
    <cellStyle name="AÞ¸¶_Sheet1_41-06농림16_99 재가노인복지시설 5" xfId="1367"/>
    <cellStyle name="ÄÞ¸¶_Sheet1_41-06농림16_99 재가노인복지시설 5" xfId="1368"/>
    <cellStyle name="AÞ¸¶_Sheet1_41-06농림16_99 친환경농산물 인증현황" xfId="1369"/>
    <cellStyle name="ÄÞ¸¶_Sheet1_41-06농림16_99 친환경농산물 인증현황" xfId="1370"/>
    <cellStyle name="AÞ¸¶_Sheet1_41-06농림16_99 친환경농산물 인증현황 2" xfId="1371"/>
    <cellStyle name="ÄÞ¸¶_Sheet1_41-06농림16_99 친환경농산물 인증현황 2" xfId="1372"/>
    <cellStyle name="AÞ¸¶_Sheet1_41-06농림16_99 친환경농산물 인증현황 3" xfId="1373"/>
    <cellStyle name="ÄÞ¸¶_Sheet1_41-06농림16_99 친환경농산물 인증현황 3" xfId="1374"/>
    <cellStyle name="AÞ¸¶_Sheet1_41-06농림16_99 친환경농산물 인증현황 4" xfId="1375"/>
    <cellStyle name="ÄÞ¸¶_Sheet1_41-06농림16_99 친환경농산물 인증현황 4" xfId="1376"/>
    <cellStyle name="AÞ¸¶_Sheet1_41-06농림16_99 친환경농산물 인증현황 5" xfId="1377"/>
    <cellStyle name="ÄÞ¸¶_Sheet1_41-06농림16_99 친환경농산물 인증현황 5" xfId="1378"/>
    <cellStyle name="AÞ¸¶_Sheet1_41-06농림16_보건위생정책과" xfId="1379"/>
    <cellStyle name="ÄÞ¸¶_Sheet1_41-06농림16_보건위생정책과" xfId="1380"/>
    <cellStyle name="AÞ¸¶_Sheet1_41-06농림16_시군구" xfId="1381"/>
    <cellStyle name="ÄÞ¸¶_Sheet1_41-06농림16_시군구" xfId="1382"/>
    <cellStyle name="AÞ¸¶_Sheet1_41-06농림16_안산시" xfId="1383"/>
    <cellStyle name="ÄÞ¸¶_Sheet1_41-06농림16_안산시" xfId="1384"/>
    <cellStyle name="AÞ¸¶_Sheet1_41-06농림16_유통업체현황" xfId="1385"/>
    <cellStyle name="ÄÞ¸¶_Sheet1_41-06농림16_유통업체현황" xfId="1386"/>
    <cellStyle name="AÞ¸¶_Sheet1_41-06농림16_유통업체현황 2" xfId="1387"/>
    <cellStyle name="ÄÞ¸¶_Sheet1_41-06농림16_유통업체현황 2" xfId="1388"/>
    <cellStyle name="AÞ¸¶_Sheet1_41-06농림16_유통업체현황 3" xfId="1389"/>
    <cellStyle name="ÄÞ¸¶_Sheet1_41-06농림16_유통업체현황 3" xfId="1390"/>
    <cellStyle name="AÞ¸¶_Sheet1_41-06농림16_유통업체현황 4" xfId="1391"/>
    <cellStyle name="ÄÞ¸¶_Sheet1_41-06농림16_유통업체현황 4" xfId="1392"/>
    <cellStyle name="AÞ¸¶_Sheet1_41-06농림16_유통업체현황 5" xfId="1393"/>
    <cellStyle name="ÄÞ¸¶_Sheet1_41-06농림16_유통업체현황 5" xfId="1394"/>
    <cellStyle name="AÞ¸¶_Sheet1_41-06농림16_토지정보과(제출)," xfId="1395"/>
    <cellStyle name="ÄÞ¸¶_Sheet1_41-06농림16_토지정보과(제출)," xfId="1396"/>
    <cellStyle name="AÞ¸¶_Sheet1_41-06농림16_평택시" xfId="1397"/>
    <cellStyle name="ÄÞ¸¶_Sheet1_41-06농림16_평택시" xfId="1398"/>
    <cellStyle name="AÞ¸¶_Sheet1_41-06농림41" xfId="1399"/>
    <cellStyle name="ÄÞ¸¶_Sheet1_41-06농림41" xfId="1400"/>
    <cellStyle name="AÞ¸¶_Sheet1_41-06농림41 2" xfId="1401"/>
    <cellStyle name="ÄÞ¸¶_Sheet1_41-06농림41 2" xfId="1402"/>
    <cellStyle name="AÞ¸¶_Sheet1_41-06농림41 3" xfId="1403"/>
    <cellStyle name="ÄÞ¸¶_Sheet1_41-06농림41 3" xfId="1404"/>
    <cellStyle name="AÞ¸¶_Sheet1_41-06농림41 4" xfId="1405"/>
    <cellStyle name="ÄÞ¸¶_Sheet1_41-06농림41 4" xfId="1406"/>
    <cellStyle name="AÞ¸¶_Sheet1_41-06농림41 5" xfId="1407"/>
    <cellStyle name="ÄÞ¸¶_Sheet1_41-06농림41 5" xfId="1408"/>
    <cellStyle name="AÞ¸¶_Sheet1_45-09 유통 금융 보험 및 기타서비스(97-109)" xfId="1409"/>
    <cellStyle name="ÄÞ¸¶_Sheet1_45-09 유통 금융 보험 및 기타서비스(97-109)" xfId="1410"/>
    <cellStyle name="AÞ¸¶_Sheet1_45-09 유통 금융 보험 및 기타서비스(97-109) 2" xfId="1411"/>
    <cellStyle name="ÄÞ¸¶_Sheet1_45-09 유통 금융 보험 및 기타서비스(97-109) 2" xfId="1412"/>
    <cellStyle name="AÞ¸¶_Sheet1_45-09 유통 금융 보험 및 기타서비스(97-109) 3" xfId="1413"/>
    <cellStyle name="ÄÞ¸¶_Sheet1_45-09 유통 금융 보험 및 기타서비스(97-109) 3" xfId="1414"/>
    <cellStyle name="AÞ¸¶_Sheet1_45-09 유통 금융 보험 및 기타서비스(97-109) 4" xfId="1415"/>
    <cellStyle name="ÄÞ¸¶_Sheet1_45-09 유통 금융 보험 및 기타서비스(97-109) 4" xfId="1416"/>
    <cellStyle name="AÞ¸¶_Sheet1_45-09 유통 금융 보험 및 기타서비스(97-109) 5" xfId="1417"/>
    <cellStyle name="ÄÞ¸¶_Sheet1_45-09 유통 금융 보험 및 기타서비스(97-109) 5" xfId="1418"/>
    <cellStyle name="AÞ¸¶_Sheet1_46-06 농림수산업" xfId="1419"/>
    <cellStyle name="ÄÞ¸¶_Sheet1_46-06 농림수산업" xfId="1420"/>
    <cellStyle name="AÞ¸¶_Sheet1_46-09 유통 금융 보험 및 기타서비스" xfId="1421"/>
    <cellStyle name="ÄÞ¸¶_Sheet1_46-09 유통 금융 보험 및 기타서비스" xfId="1422"/>
    <cellStyle name="AÞ¸¶_Sheet1_46-09 유통 금융 보험 및 기타서비스 2" xfId="1423"/>
    <cellStyle name="ÄÞ¸¶_Sheet1_46-09 유통 금융 보험 및 기타서비스 2" xfId="1424"/>
    <cellStyle name="AÞ¸¶_Sheet1_46-09 유통 금융 보험 및 기타서비스 3" xfId="1425"/>
    <cellStyle name="ÄÞ¸¶_Sheet1_46-09 유통 금융 보험 및 기타서비스 3" xfId="1426"/>
    <cellStyle name="AÞ¸¶_Sheet1_46-09 유통 금융 보험 및 기타서비스 4" xfId="1427"/>
    <cellStyle name="ÄÞ¸¶_Sheet1_46-09 유통 금융 보험 및 기타서비스 4" xfId="1428"/>
    <cellStyle name="AÞ¸¶_Sheet1_46-09 유통 금융 보험 및 기타서비스 5" xfId="1429"/>
    <cellStyle name="ÄÞ¸¶_Sheet1_46-09 유통 금융 보험 및 기타서비스 5" xfId="1430"/>
    <cellStyle name="AÞ¸¶_Sheet1_46-11 교통 관광 및 정보통신" xfId="1431"/>
    <cellStyle name="ÄÞ¸¶_Sheet1_46-11 교통 관광 및 정보통신" xfId="1432"/>
    <cellStyle name="AÞ¸¶_Sheet1_46-11 교통 관광 및 정보통신 2" xfId="1433"/>
    <cellStyle name="ÄÞ¸¶_Sheet1_46-11 교통 관광 및 정보통신 2" xfId="1434"/>
    <cellStyle name="AÞ¸¶_Sheet1_46-11 교통 관광 및 정보통신 3" xfId="1435"/>
    <cellStyle name="ÄÞ¸¶_Sheet1_46-11 교통 관광 및 정보통신 3" xfId="1436"/>
    <cellStyle name="AÞ¸¶_Sheet1_46-11 교통 관광 및 정보통신 4" xfId="1437"/>
    <cellStyle name="ÄÞ¸¶_Sheet1_46-11 교통 관광 및 정보통신 4" xfId="1438"/>
    <cellStyle name="AÞ¸¶_Sheet1_46-11 교통 관광 및 정보통신 5" xfId="1439"/>
    <cellStyle name="ÄÞ¸¶_Sheet1_46-11 교통 관광 및 정보통신 5" xfId="1440"/>
    <cellStyle name="AÞ¸¶_Sheet1_48-06 농림수산업" xfId="1441"/>
    <cellStyle name="ÄÞ¸¶_Sheet1_48-06 농림수산업" xfId="1442"/>
    <cellStyle name="AÞ¸¶_Sheet1_48-09 유통 금융 보험 및 기타서비스" xfId="1443"/>
    <cellStyle name="ÄÞ¸¶_Sheet1_48-09 유통 금융 보험 및 기타서비스" xfId="1444"/>
    <cellStyle name="AÞ¸¶_Sheet1_48-09 유통 금융 보험 및 기타서비스 2" xfId="1445"/>
    <cellStyle name="ÄÞ¸¶_Sheet1_48-09 유통 금융 보험 및 기타서비스 2" xfId="1446"/>
    <cellStyle name="AÞ¸¶_Sheet1_48-09 유통 금융 보험 및 기타서비스 3" xfId="1447"/>
    <cellStyle name="ÄÞ¸¶_Sheet1_48-09 유통 금융 보험 및 기타서비스 3" xfId="1448"/>
    <cellStyle name="AÞ¸¶_Sheet1_48-09 유통 금융 보험 및 기타서비스 4" xfId="1449"/>
    <cellStyle name="ÄÞ¸¶_Sheet1_48-09 유통 금융 보험 및 기타서비스 4" xfId="1450"/>
    <cellStyle name="AÞ¸¶_Sheet1_48-09 유통 금융 보험 및 기타서비스 5" xfId="1451"/>
    <cellStyle name="ÄÞ¸¶_Sheet1_48-09 유통 금융 보험 및 기타서비스 5" xfId="1452"/>
    <cellStyle name="AÞ¸¶_Sheet1_48-10 주택 건설" xfId="1453"/>
    <cellStyle name="ÄÞ¸¶_Sheet1_48-10 주택 건설" xfId="1454"/>
    <cellStyle name="AÞ¸¶_Sheet1_48-11 교통 관광 및 정보통신" xfId="1455"/>
    <cellStyle name="ÄÞ¸¶_Sheet1_48-11 교통 관광 및 정보통신" xfId="1456"/>
    <cellStyle name="AÞ¸¶_Sheet1_48-12 보건 및 사회보장" xfId="1457"/>
    <cellStyle name="ÄÞ¸¶_Sheet1_48-12 보건 및 사회보장" xfId="1458"/>
    <cellStyle name="AÞ¸¶_Sheet1_48-13 환경" xfId="1459"/>
    <cellStyle name="ÄÞ¸¶_Sheet1_48-13 환경" xfId="1460"/>
    <cellStyle name="AÞ¸¶_Sheet1_48-14 교육 및 문화" xfId="1461"/>
    <cellStyle name="ÄÞ¸¶_Sheet1_48-14 교육 및 문화" xfId="1462"/>
    <cellStyle name="AÞ¸¶_Sheet1_48-17 공공행정 및 사법" xfId="1463"/>
    <cellStyle name="ÄÞ¸¶_Sheet1_48-17 공공행정 및 사법" xfId="1464"/>
    <cellStyle name="AÞ¸¶_Sheet1_48-17 공공행정 및 사법 2" xfId="1465"/>
    <cellStyle name="ÄÞ¸¶_Sheet1_48-17 공공행정 및 사법 2" xfId="1466"/>
    <cellStyle name="AÞ¸¶_Sheet1_48-17 공공행정 및 사법 3" xfId="1467"/>
    <cellStyle name="ÄÞ¸¶_Sheet1_48-17 공공행정 및 사법 3" xfId="1468"/>
    <cellStyle name="AÞ¸¶_Sheet1_48-17 공공행정 및 사법 4" xfId="1469"/>
    <cellStyle name="ÄÞ¸¶_Sheet1_48-17 공공행정 및 사법 4" xfId="1470"/>
    <cellStyle name="AÞ¸¶_Sheet1_48-17 공공행정 및 사법 5" xfId="1471"/>
    <cellStyle name="ÄÞ¸¶_Sheet1_48-17 공공행정 및 사법 5" xfId="1472"/>
    <cellStyle name="AÞ¸¶_Sheet1_48-17 공공행정및사법(완)" xfId="1473"/>
    <cellStyle name="ÄÞ¸¶_Sheet1_48-17 공공행정및사법(완)" xfId="1474"/>
    <cellStyle name="AÞ¸¶_Sheet1_99 재가노인복지시설" xfId="1475"/>
    <cellStyle name="ÄÞ¸¶_Sheet1_99 재가노인복지시설" xfId="1476"/>
    <cellStyle name="AÞ¸¶_Sheet1_99 재가노인복지시설 2" xfId="1477"/>
    <cellStyle name="ÄÞ¸¶_Sheet1_99 재가노인복지시설 2" xfId="1478"/>
    <cellStyle name="AÞ¸¶_Sheet1_99 재가노인복지시설 3" xfId="1479"/>
    <cellStyle name="ÄÞ¸¶_Sheet1_99 재가노인복지시설 3" xfId="1480"/>
    <cellStyle name="AÞ¸¶_Sheet1_99 재가노인복지시설 4" xfId="1481"/>
    <cellStyle name="ÄÞ¸¶_Sheet1_99 재가노인복지시설 4" xfId="1482"/>
    <cellStyle name="AÞ¸¶_Sheet1_99 재가노인복지시설 5" xfId="1483"/>
    <cellStyle name="ÄÞ¸¶_Sheet1_99 재가노인복지시설 5" xfId="1484"/>
    <cellStyle name="AÞ¸¶_Sheet1_99 친환경농산물 인증현황" xfId="1485"/>
    <cellStyle name="ÄÞ¸¶_Sheet1_99 친환경농산물 인증현황" xfId="1486"/>
    <cellStyle name="AÞ¸¶_Sheet1_99 친환경농산물 인증현황 2" xfId="1487"/>
    <cellStyle name="ÄÞ¸¶_Sheet1_99 친환경농산물 인증현황 2" xfId="1488"/>
    <cellStyle name="AÞ¸¶_Sheet1_99 친환경농산물 인증현황 3" xfId="1489"/>
    <cellStyle name="ÄÞ¸¶_Sheet1_99 친환경농산물 인증현황 3" xfId="1490"/>
    <cellStyle name="AÞ¸¶_Sheet1_99 친환경농산물 인증현황 4" xfId="1491"/>
    <cellStyle name="ÄÞ¸¶_Sheet1_99 친환경농산물 인증현황 4" xfId="1492"/>
    <cellStyle name="AÞ¸¶_Sheet1_99 친환경농산물 인증현황 5" xfId="1493"/>
    <cellStyle name="ÄÞ¸¶_Sheet1_99 친환경농산물 인증현황 5" xfId="1494"/>
    <cellStyle name="AÞ¸¶_Sheet1_보건위생정책과" xfId="1495"/>
    <cellStyle name="ÄÞ¸¶_Sheet1_보건위생정책과" xfId="1496"/>
    <cellStyle name="AÞ¸¶_Sheet1_시군구" xfId="1497"/>
    <cellStyle name="ÄÞ¸¶_Sheet1_시군구" xfId="1498"/>
    <cellStyle name="AÞ¸¶_Sheet1_안산시" xfId="1499"/>
    <cellStyle name="ÄÞ¸¶_Sheet1_안산시" xfId="1500"/>
    <cellStyle name="AÞ¸¶_Sheet1_유통업체현황" xfId="1501"/>
    <cellStyle name="ÄÞ¸¶_Sheet1_유통업체현황" xfId="1502"/>
    <cellStyle name="AÞ¸¶_Sheet1_유통업체현황 2" xfId="1503"/>
    <cellStyle name="ÄÞ¸¶_Sheet1_유통업체현황 2" xfId="1504"/>
    <cellStyle name="AÞ¸¶_Sheet1_유통업체현황 3" xfId="1505"/>
    <cellStyle name="ÄÞ¸¶_Sheet1_유통업체현황 3" xfId="1506"/>
    <cellStyle name="AÞ¸¶_Sheet1_유통업체현황 4" xfId="1507"/>
    <cellStyle name="ÄÞ¸¶_Sheet1_유통업체현황 4" xfId="1508"/>
    <cellStyle name="AÞ¸¶_Sheet1_유통업체현황 5" xfId="1509"/>
    <cellStyle name="ÄÞ¸¶_Sheet1_유통업체현황 5" xfId="1510"/>
    <cellStyle name="AÞ¸¶_Sheet1_토지정보과(제출)," xfId="1511"/>
    <cellStyle name="ÄÞ¸¶_Sheet1_토지정보과(제출)," xfId="1512"/>
    <cellStyle name="AÞ¸¶_Sheet1_평택시" xfId="1513"/>
    <cellStyle name="ÄÞ¸¶_Sheet1_평택시" xfId="1514"/>
    <cellStyle name="C￥AØ_¿μ¾÷CoE² " xfId="1515"/>
    <cellStyle name="Ç¥ÁØ_¼ÕÀÍ¿¹»ê" xfId="1516"/>
    <cellStyle name="C￥AØ_¼OAI¿¹≫e" xfId="1517"/>
    <cellStyle name="Ç¥ÁØ_ÀÎ°Çºñ,¿ÜÁÖºñ" xfId="1518"/>
    <cellStyle name="C￥AØ_AI°Cºn,μμ±Þºn" xfId="1519"/>
    <cellStyle name="Ç¥ÁØ_laroux" xfId="1520"/>
    <cellStyle name="C￥AØ_laroux_1" xfId="1521"/>
    <cellStyle name="Ç¥ÁØ_laroux_1" xfId="1522"/>
    <cellStyle name="C￥AØ_laroux_1 2" xfId="1523"/>
    <cellStyle name="Ç¥ÁØ_laroux_1 2" xfId="1524"/>
    <cellStyle name="C￥AØ_laroux_1 3" xfId="1525"/>
    <cellStyle name="Ç¥ÁØ_laroux_1 3" xfId="1526"/>
    <cellStyle name="C￥AØ_laroux_1 4" xfId="1527"/>
    <cellStyle name="Ç¥ÁØ_laroux_1 4" xfId="1528"/>
    <cellStyle name="C￥AØ_laroux_1 5" xfId="1529"/>
    <cellStyle name="Ç¥ÁØ_laroux_1 5" xfId="1530"/>
    <cellStyle name="C￥AØ_laroux_1_Sheet1" xfId="1531"/>
    <cellStyle name="Ç¥ÁØ_laroux_1_Sheet1" xfId="1532"/>
    <cellStyle name="C￥AØ_laroux_1_Sheet1 2" xfId="1533"/>
    <cellStyle name="Ç¥ÁØ_laroux_1_Sheet1 2" xfId="1534"/>
    <cellStyle name="C￥AØ_laroux_1_Sheet1 3" xfId="1535"/>
    <cellStyle name="Ç¥ÁØ_laroux_1_Sheet1 3" xfId="1536"/>
    <cellStyle name="C￥AØ_laroux_1_Sheet1 4" xfId="1537"/>
    <cellStyle name="Ç¥ÁØ_laroux_1_Sheet1 4" xfId="1538"/>
    <cellStyle name="C￥AØ_laroux_1_Sheet1 5" xfId="1539"/>
    <cellStyle name="Ç¥ÁØ_laroux_1_Sheet1 5" xfId="1540"/>
    <cellStyle name="C￥AØ_laroux_2" xfId="1541"/>
    <cellStyle name="Ç¥ÁØ_laroux_2" xfId="1542"/>
    <cellStyle name="C￥AØ_laroux_2 2" xfId="1543"/>
    <cellStyle name="Ç¥ÁØ_laroux_2 2" xfId="1544"/>
    <cellStyle name="C￥AØ_laroux_2 3" xfId="1545"/>
    <cellStyle name="Ç¥ÁØ_laroux_2 3" xfId="1546"/>
    <cellStyle name="C￥AØ_laroux_2 4" xfId="1547"/>
    <cellStyle name="Ç¥ÁØ_laroux_2 4" xfId="1548"/>
    <cellStyle name="C￥AØ_laroux_2 5" xfId="1549"/>
    <cellStyle name="Ç¥ÁØ_laroux_2 5" xfId="1550"/>
    <cellStyle name="C￥AØ_laroux_2_Sheet1" xfId="1551"/>
    <cellStyle name="Ç¥ÁØ_laroux_2_Sheet1" xfId="1552"/>
    <cellStyle name="C￥AØ_laroux_2_Sheet1 2" xfId="1553"/>
    <cellStyle name="Ç¥ÁØ_laroux_2_Sheet1 2" xfId="1554"/>
    <cellStyle name="C￥AØ_laroux_2_Sheet1 3" xfId="1555"/>
    <cellStyle name="Ç¥ÁØ_laroux_2_Sheet1 3" xfId="1556"/>
    <cellStyle name="C￥AØ_laroux_2_Sheet1 4" xfId="1557"/>
    <cellStyle name="Ç¥ÁØ_laroux_2_Sheet1 4" xfId="1558"/>
    <cellStyle name="C￥AØ_laroux_2_Sheet1 5" xfId="1559"/>
    <cellStyle name="Ç¥ÁØ_laroux_2_Sheet1 5" xfId="1560"/>
    <cellStyle name="C￥AØ_laroux_3" xfId="1561"/>
    <cellStyle name="Ç¥ÁØ_laroux_3" xfId="1562"/>
    <cellStyle name="C￥AØ_laroux_3 2" xfId="1563"/>
    <cellStyle name="Ç¥ÁØ_laroux_3 2" xfId="1564"/>
    <cellStyle name="C￥AØ_laroux_3 3" xfId="1565"/>
    <cellStyle name="Ç¥ÁØ_laroux_3 3" xfId="1566"/>
    <cellStyle name="C￥AØ_laroux_3 4" xfId="1567"/>
    <cellStyle name="Ç¥ÁØ_laroux_3 4" xfId="1568"/>
    <cellStyle name="C￥AØ_laroux_3 5" xfId="1569"/>
    <cellStyle name="Ç¥ÁØ_laroux_3 5" xfId="1570"/>
    <cellStyle name="C￥AØ_laroux_4" xfId="1571"/>
    <cellStyle name="Ç¥ÁØ_laroux_4" xfId="1572"/>
    <cellStyle name="C￥AØ_laroux_4 2" xfId="1573"/>
    <cellStyle name="Ç¥ÁØ_laroux_4 2" xfId="1574"/>
    <cellStyle name="C￥AØ_laroux_4 3" xfId="1575"/>
    <cellStyle name="Ç¥ÁØ_laroux_4 3" xfId="1576"/>
    <cellStyle name="C￥AØ_laroux_4 4" xfId="1577"/>
    <cellStyle name="Ç¥ÁØ_laroux_4 4" xfId="1578"/>
    <cellStyle name="C￥AØ_laroux_4 5" xfId="1579"/>
    <cellStyle name="Ç¥ÁØ_laroux_4 5" xfId="1580"/>
    <cellStyle name="C￥AØ_laroux_Sheet1" xfId="1581"/>
    <cellStyle name="Ç¥ÁØ_laroux_Sheet1" xfId="1582"/>
    <cellStyle name="C￥AØ_laroux_Sheet1 2" xfId="1583"/>
    <cellStyle name="Ç¥ÁØ_laroux_Sheet1 2" xfId="1584"/>
    <cellStyle name="C￥AØ_laroux_Sheet1 3" xfId="1585"/>
    <cellStyle name="Ç¥ÁØ_laroux_Sheet1 3" xfId="1586"/>
    <cellStyle name="C￥AØ_laroux_Sheet1 4" xfId="1587"/>
    <cellStyle name="Ç¥ÁØ_laroux_Sheet1 4" xfId="1588"/>
    <cellStyle name="C￥AØ_laroux_Sheet1 5" xfId="1589"/>
    <cellStyle name="Ç¥ÁØ_laroux_Sheet1 5" xfId="1590"/>
    <cellStyle name="C￥AØ_Sheet1" xfId="1591"/>
    <cellStyle name="Ç¥ÁØ_Sheet1" xfId="1592"/>
    <cellStyle name="C￥AØ_Sheet1 2" xfId="1593"/>
    <cellStyle name="Ç¥ÁØ_Sheet1 2" xfId="1594"/>
    <cellStyle name="C￥AØ_Sheet1 3" xfId="1595"/>
    <cellStyle name="Ç¥ÁØ_Sheet1 3" xfId="1596"/>
    <cellStyle name="C￥AØ_Sheet1 4" xfId="1597"/>
    <cellStyle name="Ç¥ÁØ_Sheet1 4" xfId="1598"/>
    <cellStyle name="C￥AØ_Sheet1 5" xfId="1599"/>
    <cellStyle name="Ç¥ÁØ_Sheet1 5" xfId="1600"/>
    <cellStyle name="category" xfId="1601"/>
    <cellStyle name="Comma" xfId="1602"/>
    <cellStyle name="comma zerodec" xfId="1604"/>
    <cellStyle name="comma zerodec 10" xfId="1605"/>
    <cellStyle name="comma zerodec 11" xfId="1606"/>
    <cellStyle name="comma zerodec 12" xfId="1607"/>
    <cellStyle name="comma zerodec 13" xfId="1608"/>
    <cellStyle name="comma zerodec 14" xfId="1609"/>
    <cellStyle name="comma zerodec 15" xfId="1610"/>
    <cellStyle name="comma zerodec 16" xfId="1611"/>
    <cellStyle name="comma zerodec 17" xfId="1612"/>
    <cellStyle name="comma zerodec 18" xfId="1613"/>
    <cellStyle name="comma zerodec 19" xfId="1614"/>
    <cellStyle name="comma zerodec 2" xfId="1615"/>
    <cellStyle name="comma zerodec 20" xfId="1616"/>
    <cellStyle name="comma zerodec 21" xfId="1617"/>
    <cellStyle name="comma zerodec 22" xfId="1618"/>
    <cellStyle name="comma zerodec 23" xfId="1619"/>
    <cellStyle name="comma zerodec 24" xfId="1620"/>
    <cellStyle name="comma zerodec 25" xfId="1621"/>
    <cellStyle name="comma zerodec 26" xfId="1622"/>
    <cellStyle name="comma zerodec 27" xfId="1623"/>
    <cellStyle name="comma zerodec 28" xfId="1624"/>
    <cellStyle name="comma zerodec 29" xfId="1625"/>
    <cellStyle name="comma zerodec 3" xfId="1626"/>
    <cellStyle name="comma zerodec 30" xfId="1627"/>
    <cellStyle name="comma zerodec 31" xfId="1628"/>
    <cellStyle name="comma zerodec 32" xfId="1629"/>
    <cellStyle name="comma zerodec 33" xfId="1630"/>
    <cellStyle name="comma zerodec 34" xfId="1631"/>
    <cellStyle name="comma zerodec 35" xfId="1632"/>
    <cellStyle name="comma zerodec 36" xfId="1633"/>
    <cellStyle name="comma zerodec 37" xfId="1634"/>
    <cellStyle name="comma zerodec 38" xfId="1635"/>
    <cellStyle name="comma zerodec 39" xfId="1636"/>
    <cellStyle name="comma zerodec 4" xfId="1637"/>
    <cellStyle name="comma zerodec 40" xfId="1638"/>
    <cellStyle name="comma zerodec 41" xfId="1639"/>
    <cellStyle name="comma zerodec 42" xfId="1640"/>
    <cellStyle name="comma zerodec 43" xfId="1641"/>
    <cellStyle name="comma zerodec 44" xfId="1642"/>
    <cellStyle name="comma zerodec 45" xfId="1643"/>
    <cellStyle name="comma zerodec 46" xfId="1644"/>
    <cellStyle name="comma zerodec 47" xfId="1645"/>
    <cellStyle name="comma zerodec 48" xfId="1646"/>
    <cellStyle name="comma zerodec 49" xfId="1647"/>
    <cellStyle name="comma zerodec 5" xfId="1648"/>
    <cellStyle name="comma zerodec 50" xfId="1649"/>
    <cellStyle name="comma zerodec 51" xfId="1650"/>
    <cellStyle name="comma zerodec 52" xfId="1651"/>
    <cellStyle name="comma zerodec 6" xfId="1652"/>
    <cellStyle name="comma zerodec 7" xfId="1653"/>
    <cellStyle name="comma zerodec 8" xfId="1654"/>
    <cellStyle name="comma zerodec 9" xfId="1655"/>
    <cellStyle name="Currency" xfId="1656"/>
    <cellStyle name="Currency1" xfId="1657"/>
    <cellStyle name="Currency1 10" xfId="1658"/>
    <cellStyle name="Currency1 11" xfId="1659"/>
    <cellStyle name="Currency1 12" xfId="1660"/>
    <cellStyle name="Currency1 13" xfId="1661"/>
    <cellStyle name="Currency1 14" xfId="1662"/>
    <cellStyle name="Currency1 15" xfId="1663"/>
    <cellStyle name="Currency1 16" xfId="1664"/>
    <cellStyle name="Currency1 17" xfId="1665"/>
    <cellStyle name="Currency1 18" xfId="1666"/>
    <cellStyle name="Currency1 19" xfId="1667"/>
    <cellStyle name="Currency1 2" xfId="1668"/>
    <cellStyle name="Currency1 20" xfId="1669"/>
    <cellStyle name="Currency1 21" xfId="1670"/>
    <cellStyle name="Currency1 22" xfId="1671"/>
    <cellStyle name="Currency1 23" xfId="1672"/>
    <cellStyle name="Currency1 24" xfId="1673"/>
    <cellStyle name="Currency1 25" xfId="1674"/>
    <cellStyle name="Currency1 26" xfId="1675"/>
    <cellStyle name="Currency1 27" xfId="1676"/>
    <cellStyle name="Currency1 28" xfId="1677"/>
    <cellStyle name="Currency1 29" xfId="1678"/>
    <cellStyle name="Currency1 3" xfId="1679"/>
    <cellStyle name="Currency1 30" xfId="1680"/>
    <cellStyle name="Currency1 31" xfId="1681"/>
    <cellStyle name="Currency1 32" xfId="1682"/>
    <cellStyle name="Currency1 33" xfId="1683"/>
    <cellStyle name="Currency1 34" xfId="1684"/>
    <cellStyle name="Currency1 35" xfId="1685"/>
    <cellStyle name="Currency1 36" xfId="1686"/>
    <cellStyle name="Currency1 37" xfId="1687"/>
    <cellStyle name="Currency1 38" xfId="1688"/>
    <cellStyle name="Currency1 39" xfId="1689"/>
    <cellStyle name="Currency1 4" xfId="1690"/>
    <cellStyle name="Currency1 40" xfId="1691"/>
    <cellStyle name="Currency1 41" xfId="1692"/>
    <cellStyle name="Currency1 42" xfId="1693"/>
    <cellStyle name="Currency1 43" xfId="1694"/>
    <cellStyle name="Currency1 44" xfId="1695"/>
    <cellStyle name="Currency1 45" xfId="1696"/>
    <cellStyle name="Currency1 46" xfId="1697"/>
    <cellStyle name="Currency1 47" xfId="1698"/>
    <cellStyle name="Currency1 48" xfId="1699"/>
    <cellStyle name="Currency1 49" xfId="1700"/>
    <cellStyle name="Currency1 5" xfId="1701"/>
    <cellStyle name="Currency1 50" xfId="1702"/>
    <cellStyle name="Currency1 51" xfId="1703"/>
    <cellStyle name="Currency1 52" xfId="1704"/>
    <cellStyle name="Currency1 6" xfId="1705"/>
    <cellStyle name="Currency1 7" xfId="1706"/>
    <cellStyle name="Currency1 8" xfId="1707"/>
    <cellStyle name="Currency1 9" xfId="1708"/>
    <cellStyle name="Date" xfId="1709"/>
    <cellStyle name="Date 2" xfId="1710"/>
    <cellStyle name="Date 3" xfId="1711"/>
    <cellStyle name="Dollar (zero dec)" xfId="1712"/>
    <cellStyle name="Dollar (zero dec) 10" xfId="1713"/>
    <cellStyle name="Dollar (zero dec) 10 2" xfId="1714"/>
    <cellStyle name="Dollar (zero dec) 100" xfId="1715"/>
    <cellStyle name="Dollar (zero dec) 100 2" xfId="1716"/>
    <cellStyle name="Dollar (zero dec) 101" xfId="1717"/>
    <cellStyle name="Dollar (zero dec) 101 2" xfId="1718"/>
    <cellStyle name="Dollar (zero dec) 102" xfId="1719"/>
    <cellStyle name="Dollar (zero dec) 102 2" xfId="1720"/>
    <cellStyle name="Dollar (zero dec) 103" xfId="1721"/>
    <cellStyle name="Dollar (zero dec) 103 2" xfId="1722"/>
    <cellStyle name="Dollar (zero dec) 104" xfId="1723"/>
    <cellStyle name="Dollar (zero dec) 104 2" xfId="1724"/>
    <cellStyle name="Dollar (zero dec) 105" xfId="1725"/>
    <cellStyle name="Dollar (zero dec) 105 2" xfId="1726"/>
    <cellStyle name="Dollar (zero dec) 106" xfId="1727"/>
    <cellStyle name="Dollar (zero dec) 106 2" xfId="1728"/>
    <cellStyle name="Dollar (zero dec) 107" xfId="1729"/>
    <cellStyle name="Dollar (zero dec) 107 2" xfId="1730"/>
    <cellStyle name="Dollar (zero dec) 108" xfId="1731"/>
    <cellStyle name="Dollar (zero dec) 108 2" xfId="1732"/>
    <cellStyle name="Dollar (zero dec) 109" xfId="1733"/>
    <cellStyle name="Dollar (zero dec) 109 2" xfId="1734"/>
    <cellStyle name="Dollar (zero dec) 11" xfId="1735"/>
    <cellStyle name="Dollar (zero dec) 11 2" xfId="1736"/>
    <cellStyle name="Dollar (zero dec) 110" xfId="1737"/>
    <cellStyle name="Dollar (zero dec) 110 2" xfId="1738"/>
    <cellStyle name="Dollar (zero dec) 111" xfId="1739"/>
    <cellStyle name="Dollar (zero dec) 111 2" xfId="1740"/>
    <cellStyle name="Dollar (zero dec) 112" xfId="1741"/>
    <cellStyle name="Dollar (zero dec) 112 2" xfId="1742"/>
    <cellStyle name="Dollar (zero dec) 113" xfId="1743"/>
    <cellStyle name="Dollar (zero dec) 113 2" xfId="1744"/>
    <cellStyle name="Dollar (zero dec) 114" xfId="1745"/>
    <cellStyle name="Dollar (zero dec) 114 2" xfId="1746"/>
    <cellStyle name="Dollar (zero dec) 115" xfId="1747"/>
    <cellStyle name="Dollar (zero dec) 115 2" xfId="1748"/>
    <cellStyle name="Dollar (zero dec) 116" xfId="1749"/>
    <cellStyle name="Dollar (zero dec) 116 2" xfId="1750"/>
    <cellStyle name="Dollar (zero dec) 117" xfId="1751"/>
    <cellStyle name="Dollar (zero dec) 117 2" xfId="1752"/>
    <cellStyle name="Dollar (zero dec) 118" xfId="1753"/>
    <cellStyle name="Dollar (zero dec) 118 2" xfId="1754"/>
    <cellStyle name="Dollar (zero dec) 119" xfId="1755"/>
    <cellStyle name="Dollar (zero dec) 12" xfId="1756"/>
    <cellStyle name="Dollar (zero dec) 12 2" xfId="1757"/>
    <cellStyle name="Dollar (zero dec) 13" xfId="1758"/>
    <cellStyle name="Dollar (zero dec) 13 2" xfId="1759"/>
    <cellStyle name="Dollar (zero dec) 14" xfId="1760"/>
    <cellStyle name="Dollar (zero dec) 14 2" xfId="1761"/>
    <cellStyle name="Dollar (zero dec) 15" xfId="1762"/>
    <cellStyle name="Dollar (zero dec) 15 2" xfId="1763"/>
    <cellStyle name="Dollar (zero dec) 16" xfId="1764"/>
    <cellStyle name="Dollar (zero dec) 16 2" xfId="1765"/>
    <cellStyle name="Dollar (zero dec) 17" xfId="1766"/>
    <cellStyle name="Dollar (zero dec) 17 2" xfId="1767"/>
    <cellStyle name="Dollar (zero dec) 18" xfId="1768"/>
    <cellStyle name="Dollar (zero dec) 18 2" xfId="1769"/>
    <cellStyle name="Dollar (zero dec) 19" xfId="1770"/>
    <cellStyle name="Dollar (zero dec) 19 2" xfId="1771"/>
    <cellStyle name="Dollar (zero dec) 2" xfId="1772"/>
    <cellStyle name="Dollar (zero dec) 2 2" xfId="1773"/>
    <cellStyle name="Dollar (zero dec) 20" xfId="1774"/>
    <cellStyle name="Dollar (zero dec) 20 2" xfId="1775"/>
    <cellStyle name="Dollar (zero dec) 21" xfId="1776"/>
    <cellStyle name="Dollar (zero dec) 21 2" xfId="1777"/>
    <cellStyle name="Dollar (zero dec) 22" xfId="1778"/>
    <cellStyle name="Dollar (zero dec) 22 2" xfId="1779"/>
    <cellStyle name="Dollar (zero dec) 23" xfId="1780"/>
    <cellStyle name="Dollar (zero dec) 23 2" xfId="1781"/>
    <cellStyle name="Dollar (zero dec) 24" xfId="1782"/>
    <cellStyle name="Dollar (zero dec) 24 2" xfId="1783"/>
    <cellStyle name="Dollar (zero dec) 25" xfId="1784"/>
    <cellStyle name="Dollar (zero dec) 25 2" xfId="1785"/>
    <cellStyle name="Dollar (zero dec) 26" xfId="1786"/>
    <cellStyle name="Dollar (zero dec) 26 2" xfId="1787"/>
    <cellStyle name="Dollar (zero dec) 27" xfId="1788"/>
    <cellStyle name="Dollar (zero dec) 27 2" xfId="1789"/>
    <cellStyle name="Dollar (zero dec) 28" xfId="1790"/>
    <cellStyle name="Dollar (zero dec) 28 2" xfId="1791"/>
    <cellStyle name="Dollar (zero dec) 29" xfId="1792"/>
    <cellStyle name="Dollar (zero dec) 29 2" xfId="1793"/>
    <cellStyle name="Dollar (zero dec) 3" xfId="1794"/>
    <cellStyle name="Dollar (zero dec) 3 2" xfId="1795"/>
    <cellStyle name="Dollar (zero dec) 30" xfId="1796"/>
    <cellStyle name="Dollar (zero dec) 30 2" xfId="1797"/>
    <cellStyle name="Dollar (zero dec) 31" xfId="1798"/>
    <cellStyle name="Dollar (zero dec) 31 2" xfId="1799"/>
    <cellStyle name="Dollar (zero dec) 32" xfId="1800"/>
    <cellStyle name="Dollar (zero dec) 32 2" xfId="1801"/>
    <cellStyle name="Dollar (zero dec) 33" xfId="1802"/>
    <cellStyle name="Dollar (zero dec) 33 2" xfId="1803"/>
    <cellStyle name="Dollar (zero dec) 34" xfId="1804"/>
    <cellStyle name="Dollar (zero dec) 34 2" xfId="1805"/>
    <cellStyle name="Dollar (zero dec) 35" xfId="1806"/>
    <cellStyle name="Dollar (zero dec) 35 2" xfId="1807"/>
    <cellStyle name="Dollar (zero dec) 36" xfId="1808"/>
    <cellStyle name="Dollar (zero dec) 36 2" xfId="1809"/>
    <cellStyle name="Dollar (zero dec) 37" xfId="1810"/>
    <cellStyle name="Dollar (zero dec) 37 2" xfId="1811"/>
    <cellStyle name="Dollar (zero dec) 38" xfId="1812"/>
    <cellStyle name="Dollar (zero dec) 38 2" xfId="1813"/>
    <cellStyle name="Dollar (zero dec) 39" xfId="1814"/>
    <cellStyle name="Dollar (zero dec) 39 2" xfId="1815"/>
    <cellStyle name="Dollar (zero dec) 4" xfId="1816"/>
    <cellStyle name="Dollar (zero dec) 4 2" xfId="1817"/>
    <cellStyle name="Dollar (zero dec) 40" xfId="1818"/>
    <cellStyle name="Dollar (zero dec) 40 2" xfId="1819"/>
    <cellStyle name="Dollar (zero dec) 41" xfId="1820"/>
    <cellStyle name="Dollar (zero dec) 41 2" xfId="1821"/>
    <cellStyle name="Dollar (zero dec) 42" xfId="1822"/>
    <cellStyle name="Dollar (zero dec) 42 2" xfId="1823"/>
    <cellStyle name="Dollar (zero dec) 43" xfId="1824"/>
    <cellStyle name="Dollar (zero dec) 43 2" xfId="1825"/>
    <cellStyle name="Dollar (zero dec) 44" xfId="1826"/>
    <cellStyle name="Dollar (zero dec) 44 2" xfId="1827"/>
    <cellStyle name="Dollar (zero dec) 45" xfId="1828"/>
    <cellStyle name="Dollar (zero dec) 45 2" xfId="1829"/>
    <cellStyle name="Dollar (zero dec) 46" xfId="1830"/>
    <cellStyle name="Dollar (zero dec) 46 2" xfId="1831"/>
    <cellStyle name="Dollar (zero dec) 47" xfId="1832"/>
    <cellStyle name="Dollar (zero dec) 47 2" xfId="1833"/>
    <cellStyle name="Dollar (zero dec) 48" xfId="1834"/>
    <cellStyle name="Dollar (zero dec) 48 2" xfId="1835"/>
    <cellStyle name="Dollar (zero dec) 49" xfId="1836"/>
    <cellStyle name="Dollar (zero dec) 49 2" xfId="1837"/>
    <cellStyle name="Dollar (zero dec) 5" xfId="1838"/>
    <cellStyle name="Dollar (zero dec) 5 2" xfId="1839"/>
    <cellStyle name="Dollar (zero dec) 50" xfId="1840"/>
    <cellStyle name="Dollar (zero dec) 50 2" xfId="1841"/>
    <cellStyle name="Dollar (zero dec) 51" xfId="1842"/>
    <cellStyle name="Dollar (zero dec) 51 2" xfId="1843"/>
    <cellStyle name="Dollar (zero dec) 52" xfId="1844"/>
    <cellStyle name="Dollar (zero dec) 52 2" xfId="1845"/>
    <cellStyle name="Dollar (zero dec) 53" xfId="1846"/>
    <cellStyle name="Dollar (zero dec) 53 2" xfId="1847"/>
    <cellStyle name="Dollar (zero dec) 54" xfId="1848"/>
    <cellStyle name="Dollar (zero dec) 54 2" xfId="1849"/>
    <cellStyle name="Dollar (zero dec) 55" xfId="1850"/>
    <cellStyle name="Dollar (zero dec) 55 2" xfId="1851"/>
    <cellStyle name="Dollar (zero dec) 56" xfId="1852"/>
    <cellStyle name="Dollar (zero dec) 56 2" xfId="1853"/>
    <cellStyle name="Dollar (zero dec) 57" xfId="1854"/>
    <cellStyle name="Dollar (zero dec) 57 2" xfId="1855"/>
    <cellStyle name="Dollar (zero dec) 58" xfId="1856"/>
    <cellStyle name="Dollar (zero dec) 58 2" xfId="1857"/>
    <cellStyle name="Dollar (zero dec) 59" xfId="1858"/>
    <cellStyle name="Dollar (zero dec) 59 2" xfId="1859"/>
    <cellStyle name="Dollar (zero dec) 6" xfId="1860"/>
    <cellStyle name="Dollar (zero dec) 6 2" xfId="1861"/>
    <cellStyle name="Dollar (zero dec) 60" xfId="1862"/>
    <cellStyle name="Dollar (zero dec) 60 2" xfId="1863"/>
    <cellStyle name="Dollar (zero dec) 61" xfId="1864"/>
    <cellStyle name="Dollar (zero dec) 61 2" xfId="1865"/>
    <cellStyle name="Dollar (zero dec) 62" xfId="1866"/>
    <cellStyle name="Dollar (zero dec) 62 2" xfId="1867"/>
    <cellStyle name="Dollar (zero dec) 63" xfId="1868"/>
    <cellStyle name="Dollar (zero dec) 63 2" xfId="1869"/>
    <cellStyle name="Dollar (zero dec) 64" xfId="1870"/>
    <cellStyle name="Dollar (zero dec) 64 2" xfId="1871"/>
    <cellStyle name="Dollar (zero dec) 65" xfId="1872"/>
    <cellStyle name="Dollar (zero dec) 65 2" xfId="1873"/>
    <cellStyle name="Dollar (zero dec) 66" xfId="1874"/>
    <cellStyle name="Dollar (zero dec) 66 2" xfId="1875"/>
    <cellStyle name="Dollar (zero dec) 67" xfId="1876"/>
    <cellStyle name="Dollar (zero dec) 67 2" xfId="1877"/>
    <cellStyle name="Dollar (zero dec) 68" xfId="1878"/>
    <cellStyle name="Dollar (zero dec) 68 2" xfId="1879"/>
    <cellStyle name="Dollar (zero dec) 69" xfId="1880"/>
    <cellStyle name="Dollar (zero dec) 69 2" xfId="1881"/>
    <cellStyle name="Dollar (zero dec) 7" xfId="1882"/>
    <cellStyle name="Dollar (zero dec) 7 2" xfId="1883"/>
    <cellStyle name="Dollar (zero dec) 70" xfId="1884"/>
    <cellStyle name="Dollar (zero dec) 70 2" xfId="1885"/>
    <cellStyle name="Dollar (zero dec) 71" xfId="1886"/>
    <cellStyle name="Dollar (zero dec) 71 2" xfId="1887"/>
    <cellStyle name="Dollar (zero dec) 72" xfId="1888"/>
    <cellStyle name="Dollar (zero dec) 72 2" xfId="1889"/>
    <cellStyle name="Dollar (zero dec) 73" xfId="1890"/>
    <cellStyle name="Dollar (zero dec) 73 2" xfId="1891"/>
    <cellStyle name="Dollar (zero dec) 74" xfId="1892"/>
    <cellStyle name="Dollar (zero dec) 74 2" xfId="1893"/>
    <cellStyle name="Dollar (zero dec) 75" xfId="1894"/>
    <cellStyle name="Dollar (zero dec) 75 2" xfId="1895"/>
    <cellStyle name="Dollar (zero dec) 76" xfId="1896"/>
    <cellStyle name="Dollar (zero dec) 76 2" xfId="1897"/>
    <cellStyle name="Dollar (zero dec) 77" xfId="1898"/>
    <cellStyle name="Dollar (zero dec) 77 2" xfId="1899"/>
    <cellStyle name="Dollar (zero dec) 78" xfId="1900"/>
    <cellStyle name="Dollar (zero dec) 78 2" xfId="1901"/>
    <cellStyle name="Dollar (zero dec) 79" xfId="1902"/>
    <cellStyle name="Dollar (zero dec) 79 2" xfId="1903"/>
    <cellStyle name="Dollar (zero dec) 8" xfId="1904"/>
    <cellStyle name="Dollar (zero dec) 8 2" xfId="1905"/>
    <cellStyle name="Dollar (zero dec) 80" xfId="1906"/>
    <cellStyle name="Dollar (zero dec) 80 2" xfId="1907"/>
    <cellStyle name="Dollar (zero dec) 81" xfId="1908"/>
    <cellStyle name="Dollar (zero dec) 81 2" xfId="1909"/>
    <cellStyle name="Dollar (zero dec) 82" xfId="1910"/>
    <cellStyle name="Dollar (zero dec) 82 2" xfId="1911"/>
    <cellStyle name="Dollar (zero dec) 83" xfId="1912"/>
    <cellStyle name="Dollar (zero dec) 83 2" xfId="1913"/>
    <cellStyle name="Dollar (zero dec) 84" xfId="1914"/>
    <cellStyle name="Dollar (zero dec) 84 2" xfId="1915"/>
    <cellStyle name="Dollar (zero dec) 85" xfId="1916"/>
    <cellStyle name="Dollar (zero dec) 85 2" xfId="1917"/>
    <cellStyle name="Dollar (zero dec) 86" xfId="1918"/>
    <cellStyle name="Dollar (zero dec) 86 2" xfId="1919"/>
    <cellStyle name="Dollar (zero dec) 87" xfId="1920"/>
    <cellStyle name="Dollar (zero dec) 87 2" xfId="1921"/>
    <cellStyle name="Dollar (zero dec) 88" xfId="1922"/>
    <cellStyle name="Dollar (zero dec) 88 2" xfId="1923"/>
    <cellStyle name="Dollar (zero dec) 89" xfId="1924"/>
    <cellStyle name="Dollar (zero dec) 89 2" xfId="1925"/>
    <cellStyle name="Dollar (zero dec) 9" xfId="1926"/>
    <cellStyle name="Dollar (zero dec) 9 2" xfId="1927"/>
    <cellStyle name="Dollar (zero dec) 90" xfId="1928"/>
    <cellStyle name="Dollar (zero dec) 90 2" xfId="1929"/>
    <cellStyle name="Dollar (zero dec) 91" xfId="1930"/>
    <cellStyle name="Dollar (zero dec) 91 2" xfId="1931"/>
    <cellStyle name="Dollar (zero dec) 92" xfId="1932"/>
    <cellStyle name="Dollar (zero dec) 92 2" xfId="1933"/>
    <cellStyle name="Dollar (zero dec) 93" xfId="1934"/>
    <cellStyle name="Dollar (zero dec) 93 2" xfId="1935"/>
    <cellStyle name="Dollar (zero dec) 94" xfId="1936"/>
    <cellStyle name="Dollar (zero dec) 94 2" xfId="1937"/>
    <cellStyle name="Dollar (zero dec) 95" xfId="1938"/>
    <cellStyle name="Dollar (zero dec) 95 2" xfId="1939"/>
    <cellStyle name="Dollar (zero dec) 96" xfId="1940"/>
    <cellStyle name="Dollar (zero dec) 96 2" xfId="1941"/>
    <cellStyle name="Dollar (zero dec) 97" xfId="1942"/>
    <cellStyle name="Dollar (zero dec) 97 2" xfId="1943"/>
    <cellStyle name="Dollar (zero dec) 98" xfId="1944"/>
    <cellStyle name="Dollar (zero dec) 98 2" xfId="1945"/>
    <cellStyle name="Dollar (zero dec) 99" xfId="1946"/>
    <cellStyle name="Dollar (zero dec) 99 2" xfId="1947"/>
    <cellStyle name="Euro" xfId="1948"/>
    <cellStyle name="Fixed" xfId="1949"/>
    <cellStyle name="Fixed 2" xfId="1950"/>
    <cellStyle name="Fixed 3" xfId="1951"/>
    <cellStyle name="Grey" xfId="1952"/>
    <cellStyle name="Grey 2" xfId="1953"/>
    <cellStyle name="HEADER" xfId="1954"/>
    <cellStyle name="Header1" xfId="1955"/>
    <cellStyle name="Header1 2" xfId="1956"/>
    <cellStyle name="Header2" xfId="1957"/>
    <cellStyle name="Header2 2" xfId="1958"/>
    <cellStyle name="Heading" xfId="1959"/>
    <cellStyle name="HEADING1" xfId="1960"/>
    <cellStyle name="HEADING1 2" xfId="1961"/>
    <cellStyle name="HEADING1 3" xfId="1962"/>
    <cellStyle name="HEADING2" xfId="1963"/>
    <cellStyle name="HEADING2 2" xfId="1964"/>
    <cellStyle name="HEADING2 3" xfId="1965"/>
    <cellStyle name="Input [yellow]" xfId="1966"/>
    <cellStyle name="Input [yellow] 2" xfId="1967"/>
    <cellStyle name="Milliers [0]_Arabian Spec" xfId="1968"/>
    <cellStyle name="Milliers_Arabian Spec" xfId="1969"/>
    <cellStyle name="Model" xfId="1970"/>
    <cellStyle name="Mon?aire [0]_Arabian Spec" xfId="1971"/>
    <cellStyle name="Mon?aire_Arabian Spec" xfId="1972"/>
    <cellStyle name="Normal - Style1" xfId="1973"/>
    <cellStyle name="Normal - Style1 10" xfId="1974"/>
    <cellStyle name="Normal - Style1 10 2" xfId="1975"/>
    <cellStyle name="Normal - Style1 100" xfId="1976"/>
    <cellStyle name="Normal - Style1 100 2" xfId="1977"/>
    <cellStyle name="Normal - Style1 101" xfId="1978"/>
    <cellStyle name="Normal - Style1 101 2" xfId="1979"/>
    <cellStyle name="Normal - Style1 102" xfId="1980"/>
    <cellStyle name="Normal - Style1 102 2" xfId="1981"/>
    <cellStyle name="Normal - Style1 103" xfId="1982"/>
    <cellStyle name="Normal - Style1 103 2" xfId="1983"/>
    <cellStyle name="Normal - Style1 104" xfId="1984"/>
    <cellStyle name="Normal - Style1 104 2" xfId="1985"/>
    <cellStyle name="Normal - Style1 105" xfId="1986"/>
    <cellStyle name="Normal - Style1 105 2" xfId="1987"/>
    <cellStyle name="Normal - Style1 106" xfId="1988"/>
    <cellStyle name="Normal - Style1 106 2" xfId="1989"/>
    <cellStyle name="Normal - Style1 107" xfId="1990"/>
    <cellStyle name="Normal - Style1 107 2" xfId="1991"/>
    <cellStyle name="Normal - Style1 108" xfId="1992"/>
    <cellStyle name="Normal - Style1 108 2" xfId="1993"/>
    <cellStyle name="Normal - Style1 109" xfId="1994"/>
    <cellStyle name="Normal - Style1 109 2" xfId="1995"/>
    <cellStyle name="Normal - Style1 11" xfId="1996"/>
    <cellStyle name="Normal - Style1 11 2" xfId="1997"/>
    <cellStyle name="Normal - Style1 110" xfId="1998"/>
    <cellStyle name="Normal - Style1 110 2" xfId="1999"/>
    <cellStyle name="Normal - Style1 111" xfId="2000"/>
    <cellStyle name="Normal - Style1 111 2" xfId="2001"/>
    <cellStyle name="Normal - Style1 112" xfId="2002"/>
    <cellStyle name="Normal - Style1 112 2" xfId="2003"/>
    <cellStyle name="Normal - Style1 113" xfId="2004"/>
    <cellStyle name="Normal - Style1 113 2" xfId="2005"/>
    <cellStyle name="Normal - Style1 114" xfId="2006"/>
    <cellStyle name="Normal - Style1 114 2" xfId="2007"/>
    <cellStyle name="Normal - Style1 115" xfId="2008"/>
    <cellStyle name="Normal - Style1 115 2" xfId="2009"/>
    <cellStyle name="Normal - Style1 116" xfId="2010"/>
    <cellStyle name="Normal - Style1 116 2" xfId="2011"/>
    <cellStyle name="Normal - Style1 117" xfId="2012"/>
    <cellStyle name="Normal - Style1 117 2" xfId="2013"/>
    <cellStyle name="Normal - Style1 118" xfId="2014"/>
    <cellStyle name="Normal - Style1 118 2" xfId="2015"/>
    <cellStyle name="Normal - Style1 119" xfId="2016"/>
    <cellStyle name="Normal - Style1 12" xfId="2017"/>
    <cellStyle name="Normal - Style1 12 2" xfId="2018"/>
    <cellStyle name="Normal - Style1 13" xfId="2019"/>
    <cellStyle name="Normal - Style1 13 2" xfId="2020"/>
    <cellStyle name="Normal - Style1 14" xfId="2021"/>
    <cellStyle name="Normal - Style1 14 2" xfId="2022"/>
    <cellStyle name="Normal - Style1 15" xfId="2023"/>
    <cellStyle name="Normal - Style1 15 2" xfId="2024"/>
    <cellStyle name="Normal - Style1 16" xfId="2025"/>
    <cellStyle name="Normal - Style1 16 2" xfId="2026"/>
    <cellStyle name="Normal - Style1 17" xfId="2027"/>
    <cellStyle name="Normal - Style1 17 2" xfId="2028"/>
    <cellStyle name="Normal - Style1 18" xfId="2029"/>
    <cellStyle name="Normal - Style1 18 2" xfId="2030"/>
    <cellStyle name="Normal - Style1 19" xfId="2031"/>
    <cellStyle name="Normal - Style1 19 2" xfId="2032"/>
    <cellStyle name="Normal - Style1 2" xfId="2033"/>
    <cellStyle name="Normal - Style1 2 2" xfId="2034"/>
    <cellStyle name="Normal - Style1 20" xfId="2035"/>
    <cellStyle name="Normal - Style1 20 2" xfId="2036"/>
    <cellStyle name="Normal - Style1 21" xfId="2037"/>
    <cellStyle name="Normal - Style1 21 2" xfId="2038"/>
    <cellStyle name="Normal - Style1 22" xfId="2039"/>
    <cellStyle name="Normal - Style1 22 2" xfId="2040"/>
    <cellStyle name="Normal - Style1 23" xfId="2041"/>
    <cellStyle name="Normal - Style1 23 2" xfId="2042"/>
    <cellStyle name="Normal - Style1 24" xfId="2043"/>
    <cellStyle name="Normal - Style1 24 2" xfId="2044"/>
    <cellStyle name="Normal - Style1 25" xfId="2045"/>
    <cellStyle name="Normal - Style1 25 2" xfId="2046"/>
    <cellStyle name="Normal - Style1 26" xfId="2047"/>
    <cellStyle name="Normal - Style1 26 2" xfId="2048"/>
    <cellStyle name="Normal - Style1 27" xfId="2049"/>
    <cellStyle name="Normal - Style1 27 2" xfId="2050"/>
    <cellStyle name="Normal - Style1 28" xfId="2051"/>
    <cellStyle name="Normal - Style1 28 2" xfId="2052"/>
    <cellStyle name="Normal - Style1 29" xfId="2053"/>
    <cellStyle name="Normal - Style1 29 2" xfId="2054"/>
    <cellStyle name="Normal - Style1 3" xfId="2055"/>
    <cellStyle name="Normal - Style1 3 2" xfId="2056"/>
    <cellStyle name="Normal - Style1 30" xfId="2057"/>
    <cellStyle name="Normal - Style1 30 2" xfId="2058"/>
    <cellStyle name="Normal - Style1 31" xfId="2059"/>
    <cellStyle name="Normal - Style1 31 2" xfId="2060"/>
    <cellStyle name="Normal - Style1 32" xfId="2061"/>
    <cellStyle name="Normal - Style1 32 2" xfId="2062"/>
    <cellStyle name="Normal - Style1 33" xfId="2063"/>
    <cellStyle name="Normal - Style1 33 2" xfId="2064"/>
    <cellStyle name="Normal - Style1 34" xfId="2065"/>
    <cellStyle name="Normal - Style1 34 2" xfId="2066"/>
    <cellStyle name="Normal - Style1 35" xfId="2067"/>
    <cellStyle name="Normal - Style1 35 2" xfId="2068"/>
    <cellStyle name="Normal - Style1 36" xfId="2069"/>
    <cellStyle name="Normal - Style1 36 2" xfId="2070"/>
    <cellStyle name="Normal - Style1 37" xfId="2071"/>
    <cellStyle name="Normal - Style1 37 2" xfId="2072"/>
    <cellStyle name="Normal - Style1 38" xfId="2073"/>
    <cellStyle name="Normal - Style1 38 2" xfId="2074"/>
    <cellStyle name="Normal - Style1 39" xfId="2075"/>
    <cellStyle name="Normal - Style1 39 2" xfId="2076"/>
    <cellStyle name="Normal - Style1 4" xfId="2077"/>
    <cellStyle name="Normal - Style1 4 2" xfId="2078"/>
    <cellStyle name="Normal - Style1 40" xfId="2079"/>
    <cellStyle name="Normal - Style1 40 2" xfId="2080"/>
    <cellStyle name="Normal - Style1 41" xfId="2081"/>
    <cellStyle name="Normal - Style1 41 2" xfId="2082"/>
    <cellStyle name="Normal - Style1 42" xfId="2083"/>
    <cellStyle name="Normal - Style1 42 2" xfId="2084"/>
    <cellStyle name="Normal - Style1 43" xfId="2085"/>
    <cellStyle name="Normal - Style1 43 2" xfId="2086"/>
    <cellStyle name="Normal - Style1 44" xfId="2087"/>
    <cellStyle name="Normal - Style1 44 2" xfId="2088"/>
    <cellStyle name="Normal - Style1 45" xfId="2089"/>
    <cellStyle name="Normal - Style1 45 2" xfId="2090"/>
    <cellStyle name="Normal - Style1 46" xfId="2091"/>
    <cellStyle name="Normal - Style1 46 2" xfId="2092"/>
    <cellStyle name="Normal - Style1 47" xfId="2093"/>
    <cellStyle name="Normal - Style1 47 2" xfId="2094"/>
    <cellStyle name="Normal - Style1 48" xfId="2095"/>
    <cellStyle name="Normal - Style1 48 2" xfId="2096"/>
    <cellStyle name="Normal - Style1 49" xfId="2097"/>
    <cellStyle name="Normal - Style1 49 2" xfId="2098"/>
    <cellStyle name="Normal - Style1 5" xfId="2099"/>
    <cellStyle name="Normal - Style1 5 2" xfId="2100"/>
    <cellStyle name="Normal - Style1 50" xfId="2101"/>
    <cellStyle name="Normal - Style1 50 2" xfId="2102"/>
    <cellStyle name="Normal - Style1 51" xfId="2103"/>
    <cellStyle name="Normal - Style1 51 2" xfId="2104"/>
    <cellStyle name="Normal - Style1 52" xfId="2105"/>
    <cellStyle name="Normal - Style1 52 2" xfId="2106"/>
    <cellStyle name="Normal - Style1 53" xfId="2107"/>
    <cellStyle name="Normal - Style1 53 2" xfId="2108"/>
    <cellStyle name="Normal - Style1 54" xfId="2109"/>
    <cellStyle name="Normal - Style1 54 2" xfId="2110"/>
    <cellStyle name="Normal - Style1 55" xfId="2111"/>
    <cellStyle name="Normal - Style1 55 2" xfId="2112"/>
    <cellStyle name="Normal - Style1 56" xfId="2113"/>
    <cellStyle name="Normal - Style1 56 2" xfId="2114"/>
    <cellStyle name="Normal - Style1 57" xfId="2115"/>
    <cellStyle name="Normal - Style1 57 2" xfId="2116"/>
    <cellStyle name="Normal - Style1 58" xfId="2117"/>
    <cellStyle name="Normal - Style1 58 2" xfId="2118"/>
    <cellStyle name="Normal - Style1 59" xfId="2119"/>
    <cellStyle name="Normal - Style1 59 2" xfId="2120"/>
    <cellStyle name="Normal - Style1 6" xfId="2121"/>
    <cellStyle name="Normal - Style1 6 2" xfId="2122"/>
    <cellStyle name="Normal - Style1 60" xfId="2123"/>
    <cellStyle name="Normal - Style1 60 2" xfId="2124"/>
    <cellStyle name="Normal - Style1 61" xfId="2125"/>
    <cellStyle name="Normal - Style1 61 2" xfId="2126"/>
    <cellStyle name="Normal - Style1 62" xfId="2127"/>
    <cellStyle name="Normal - Style1 62 2" xfId="2128"/>
    <cellStyle name="Normal - Style1 63" xfId="2129"/>
    <cellStyle name="Normal - Style1 63 2" xfId="2130"/>
    <cellStyle name="Normal - Style1 64" xfId="2131"/>
    <cellStyle name="Normal - Style1 64 2" xfId="2132"/>
    <cellStyle name="Normal - Style1 65" xfId="2133"/>
    <cellStyle name="Normal - Style1 65 2" xfId="2134"/>
    <cellStyle name="Normal - Style1 66" xfId="2135"/>
    <cellStyle name="Normal - Style1 66 2" xfId="2136"/>
    <cellStyle name="Normal - Style1 67" xfId="2137"/>
    <cellStyle name="Normal - Style1 67 2" xfId="2138"/>
    <cellStyle name="Normal - Style1 68" xfId="2139"/>
    <cellStyle name="Normal - Style1 68 2" xfId="2140"/>
    <cellStyle name="Normal - Style1 69" xfId="2141"/>
    <cellStyle name="Normal - Style1 69 2" xfId="2142"/>
    <cellStyle name="Normal - Style1 7" xfId="2143"/>
    <cellStyle name="Normal - Style1 7 2" xfId="2144"/>
    <cellStyle name="Normal - Style1 70" xfId="2145"/>
    <cellStyle name="Normal - Style1 70 2" xfId="2146"/>
    <cellStyle name="Normal - Style1 71" xfId="2147"/>
    <cellStyle name="Normal - Style1 71 2" xfId="2148"/>
    <cellStyle name="Normal - Style1 72" xfId="2149"/>
    <cellStyle name="Normal - Style1 72 2" xfId="2150"/>
    <cellStyle name="Normal - Style1 73" xfId="2151"/>
    <cellStyle name="Normal - Style1 73 2" xfId="2152"/>
    <cellStyle name="Normal - Style1 74" xfId="2153"/>
    <cellStyle name="Normal - Style1 74 2" xfId="2154"/>
    <cellStyle name="Normal - Style1 75" xfId="2155"/>
    <cellStyle name="Normal - Style1 75 2" xfId="2156"/>
    <cellStyle name="Normal - Style1 76" xfId="2157"/>
    <cellStyle name="Normal - Style1 76 2" xfId="2158"/>
    <cellStyle name="Normal - Style1 77" xfId="2159"/>
    <cellStyle name="Normal - Style1 77 2" xfId="2160"/>
    <cellStyle name="Normal - Style1 78" xfId="2161"/>
    <cellStyle name="Normal - Style1 78 2" xfId="2162"/>
    <cellStyle name="Normal - Style1 79" xfId="2163"/>
    <cellStyle name="Normal - Style1 79 2" xfId="2164"/>
    <cellStyle name="Normal - Style1 8" xfId="2165"/>
    <cellStyle name="Normal - Style1 8 2" xfId="2166"/>
    <cellStyle name="Normal - Style1 80" xfId="2167"/>
    <cellStyle name="Normal - Style1 80 2" xfId="2168"/>
    <cellStyle name="Normal - Style1 81" xfId="2169"/>
    <cellStyle name="Normal - Style1 81 2" xfId="2170"/>
    <cellStyle name="Normal - Style1 82" xfId="2171"/>
    <cellStyle name="Normal - Style1 82 2" xfId="2172"/>
    <cellStyle name="Normal - Style1 83" xfId="2173"/>
    <cellStyle name="Normal - Style1 83 2" xfId="2174"/>
    <cellStyle name="Normal - Style1 84" xfId="2175"/>
    <cellStyle name="Normal - Style1 84 2" xfId="2176"/>
    <cellStyle name="Normal - Style1 85" xfId="2177"/>
    <cellStyle name="Normal - Style1 85 2" xfId="2178"/>
    <cellStyle name="Normal - Style1 86" xfId="2179"/>
    <cellStyle name="Normal - Style1 86 2" xfId="2180"/>
    <cellStyle name="Normal - Style1 87" xfId="2181"/>
    <cellStyle name="Normal - Style1 87 2" xfId="2182"/>
    <cellStyle name="Normal - Style1 88" xfId="2183"/>
    <cellStyle name="Normal - Style1 88 2" xfId="2184"/>
    <cellStyle name="Normal - Style1 89" xfId="2185"/>
    <cellStyle name="Normal - Style1 89 2" xfId="2186"/>
    <cellStyle name="Normal - Style1 9" xfId="2187"/>
    <cellStyle name="Normal - Style1 9 2" xfId="2188"/>
    <cellStyle name="Normal - Style1 90" xfId="2189"/>
    <cellStyle name="Normal - Style1 90 2" xfId="2190"/>
    <cellStyle name="Normal - Style1 91" xfId="2191"/>
    <cellStyle name="Normal - Style1 91 2" xfId="2192"/>
    <cellStyle name="Normal - Style1 92" xfId="2193"/>
    <cellStyle name="Normal - Style1 92 2" xfId="2194"/>
    <cellStyle name="Normal - Style1 93" xfId="2195"/>
    <cellStyle name="Normal - Style1 93 2" xfId="2196"/>
    <cellStyle name="Normal - Style1 94" xfId="2197"/>
    <cellStyle name="Normal - Style1 94 2" xfId="2198"/>
    <cellStyle name="Normal - Style1 95" xfId="2199"/>
    <cellStyle name="Normal - Style1 95 2" xfId="2200"/>
    <cellStyle name="Normal - Style1 96" xfId="2201"/>
    <cellStyle name="Normal - Style1 96 2" xfId="2202"/>
    <cellStyle name="Normal - Style1 97" xfId="2203"/>
    <cellStyle name="Normal - Style1 97 2" xfId="2204"/>
    <cellStyle name="Normal - Style1 98" xfId="2205"/>
    <cellStyle name="Normal - Style1 98 2" xfId="2206"/>
    <cellStyle name="Normal - Style1 99" xfId="2207"/>
    <cellStyle name="Normal - Style1 99 2" xfId="2208"/>
    <cellStyle name="Normal - 유형1" xfId="2209"/>
    <cellStyle name="Percent" xfId="2210"/>
    <cellStyle name="Percent (0)" xfId="2211"/>
    <cellStyle name="Percent [2]" xfId="2212"/>
    <cellStyle name="Percent_07하남상감사" xfId="2213"/>
    <cellStyle name="subhead" xfId="2214"/>
    <cellStyle name="TableStyleLight1" xfId="2215"/>
    <cellStyle name="Tickmark" xfId="2216"/>
    <cellStyle name="title [1]" xfId="2217"/>
    <cellStyle name="title [2]" xfId="2218"/>
    <cellStyle name="Total" xfId="2219"/>
    <cellStyle name="Total 2" xfId="2220"/>
    <cellStyle name="Total 3" xfId="2221"/>
    <cellStyle name="감춤" xfId="2222"/>
    <cellStyle name="강조색1 2" xfId="2223"/>
    <cellStyle name="강조색1 3" xfId="2224"/>
    <cellStyle name="강조색2 2" xfId="2225"/>
    <cellStyle name="강조색2 3" xfId="2226"/>
    <cellStyle name="강조색3 2" xfId="2227"/>
    <cellStyle name="강조색3 3" xfId="2228"/>
    <cellStyle name="강조색4 2" xfId="2229"/>
    <cellStyle name="강조색4 3" xfId="2230"/>
    <cellStyle name="강조색5 2" xfId="2231"/>
    <cellStyle name="강조색5 3" xfId="2232"/>
    <cellStyle name="강조색6 2" xfId="2233"/>
    <cellStyle name="강조색6 3" xfId="2234"/>
    <cellStyle name="견적" xfId="2235"/>
    <cellStyle name="경고문 2" xfId="2236"/>
    <cellStyle name="경고문 3" xfId="2237"/>
    <cellStyle name="계산 2" xfId="2238"/>
    <cellStyle name="계산 3" xfId="2239"/>
    <cellStyle name="고정소숫점" xfId="2240"/>
    <cellStyle name="고정출력1" xfId="2241"/>
    <cellStyle name="고정출력2" xfId="2242"/>
    <cellStyle name="기계" xfId="2243"/>
    <cellStyle name="나쁨 2" xfId="2244"/>
    <cellStyle name="나쁨 3" xfId="2245"/>
    <cellStyle name="날짜" xfId="2246"/>
    <cellStyle name="날짜 2" xfId="2247"/>
    <cellStyle name="내역서" xfId="2248"/>
    <cellStyle name="달러" xfId="2249"/>
    <cellStyle name="달러 2" xfId="2250"/>
    <cellStyle name="뒤에 오는 하이퍼링크_2005결산자료(오세훈)" xfId="2251"/>
    <cellStyle name="똿뗦먛귟 [0.00]_PRODUCT DETAIL Q1" xfId="2252"/>
    <cellStyle name="똿뗦먛귟_PRODUCT DETAIL Q1" xfId="2253"/>
    <cellStyle name="메모 2" xfId="2254"/>
    <cellStyle name="메모 3" xfId="2255"/>
    <cellStyle name="믅됞 [0.00]_PRODUCT DETAIL Q1" xfId="2256"/>
    <cellStyle name="믅됞_PRODUCT DETAIL Q1" xfId="2257"/>
    <cellStyle name="백분율 [0]" xfId="2258"/>
    <cellStyle name="백분율 [2]" xfId="2259"/>
    <cellStyle name="백분율 2" xfId="2260"/>
    <cellStyle name="백분율 2 2" xfId="2261"/>
    <cellStyle name="백분율 2 3" xfId="2262"/>
    <cellStyle name="백분율 3" xfId="2263"/>
    <cellStyle name="백분율 4" xfId="2264"/>
    <cellStyle name="백분율 5" xfId="2265"/>
    <cellStyle name="백분율 6" xfId="2266"/>
    <cellStyle name="백분율 7" xfId="2267"/>
    <cellStyle name="보통 2" xfId="2268"/>
    <cellStyle name="보통 3" xfId="2269"/>
    <cellStyle name="뷭?_BOOKSHIP" xfId="2270"/>
    <cellStyle name="설명 텍스트 2" xfId="2271"/>
    <cellStyle name="설명 텍스트 3" xfId="2272"/>
    <cellStyle name="셀 확인 2" xfId="2273"/>
    <cellStyle name="셀 확인 3" xfId="2274"/>
    <cellStyle name="숫자" xfId="2275"/>
    <cellStyle name="숫자(R)" xfId="2276"/>
    <cellStyle name="쉼표 [0]" xfId="1603" builtinId="6"/>
    <cellStyle name="쉼표 [0] 13 3 2" xfId="2277"/>
    <cellStyle name="쉼표 [0] 15" xfId="2278"/>
    <cellStyle name="쉼표 [0] 15 2" xfId="2279"/>
    <cellStyle name="쉼표 [0] 2" xfId="2280"/>
    <cellStyle name="쉼표 [0] 2 10" xfId="2281"/>
    <cellStyle name="쉼표 [0] 2 11" xfId="2282"/>
    <cellStyle name="쉼표 [0] 2 12" xfId="2283"/>
    <cellStyle name="쉼표 [0] 2 13" xfId="2284"/>
    <cellStyle name="쉼표 [0] 2 2" xfId="2285"/>
    <cellStyle name="쉼표 [0] 2 2 2" xfId="2286"/>
    <cellStyle name="쉼표 [0] 2 2 2 2" xfId="2287"/>
    <cellStyle name="쉼표 [0] 2 2 2 3" xfId="2288"/>
    <cellStyle name="쉼표 [0] 2 2 3" xfId="2289"/>
    <cellStyle name="쉼표 [0] 2 2 4" xfId="2290"/>
    <cellStyle name="쉼표 [0] 2 2 5" xfId="2291"/>
    <cellStyle name="쉼표 [0] 2 2 6" xfId="2292"/>
    <cellStyle name="쉼표 [0] 2 2 7" xfId="2293"/>
    <cellStyle name="쉼표 [0] 2 3" xfId="2294"/>
    <cellStyle name="쉼표 [0] 2 3 2" xfId="2295"/>
    <cellStyle name="쉼표 [0] 2 4" xfId="2296"/>
    <cellStyle name="쉼표 [0] 2 5" xfId="2297"/>
    <cellStyle name="쉼표 [0] 2 5 2" xfId="2298"/>
    <cellStyle name="쉼표 [0] 2 6" xfId="2299"/>
    <cellStyle name="쉼표 [0] 2 7" xfId="2300"/>
    <cellStyle name="쉼표 [0] 2 7 2" xfId="2301"/>
    <cellStyle name="쉼표 [0] 2 8" xfId="2302"/>
    <cellStyle name="쉼표 [0] 2 8 2" xfId="2303"/>
    <cellStyle name="쉼표 [0] 2 9" xfId="2304"/>
    <cellStyle name="쉼표 [0] 3" xfId="2305"/>
    <cellStyle name="쉼표 [0] 3 2" xfId="2306"/>
    <cellStyle name="쉼표 [0] 3 2 2" xfId="2307"/>
    <cellStyle name="쉼표 [0] 3 3" xfId="2308"/>
    <cellStyle name="쉼표 [0] 3 4" xfId="2309"/>
    <cellStyle name="쉼표 [0] 3 5" xfId="2310"/>
    <cellStyle name="쉼표 [0] 3 6" xfId="2311"/>
    <cellStyle name="쉼표 [0] 4" xfId="2312"/>
    <cellStyle name="쉼표 [0] 4 2" xfId="2313"/>
    <cellStyle name="쉼표 [0] 4 3" xfId="2314"/>
    <cellStyle name="쉼표 [0] 5" xfId="2315"/>
    <cellStyle name="쉼표 [0] 6" xfId="2316"/>
    <cellStyle name="쉼표 [0] 7" xfId="2317"/>
    <cellStyle name="쉼표 [0] 8" xfId="2318"/>
    <cellStyle name="쉼표 [0] 9" xfId="2319"/>
    <cellStyle name="쉼표 [0]_03인구" xfId="2320"/>
    <cellStyle name="쉼표 2" xfId="2321"/>
    <cellStyle name="스타일 1" xfId="2322"/>
    <cellStyle name="스타일 2" xfId="2323"/>
    <cellStyle name="스타일 3" xfId="2324"/>
    <cellStyle name="스타일 4" xfId="2325"/>
    <cellStyle name="스타일 5" xfId="2326"/>
    <cellStyle name="연결된 셀 2" xfId="2327"/>
    <cellStyle name="연결된 셀 3" xfId="2328"/>
    <cellStyle name="요약" xfId="3525" builtinId="25" hidden="1"/>
    <cellStyle name="요약 2" xfId="2329"/>
    <cellStyle name="요약 3" xfId="2330"/>
    <cellStyle name="입력 2" xfId="2331"/>
    <cellStyle name="입력 3" xfId="2332"/>
    <cellStyle name="자리수" xfId="2333"/>
    <cellStyle name="자리수 2" xfId="2334"/>
    <cellStyle name="자리수0" xfId="2335"/>
    <cellStyle name="제목 1 2" xfId="2336"/>
    <cellStyle name="제목 1 3" xfId="2337"/>
    <cellStyle name="제목 2 2" xfId="2338"/>
    <cellStyle name="제목 2 3" xfId="2339"/>
    <cellStyle name="제목 3 2" xfId="2340"/>
    <cellStyle name="제목 3 3" xfId="2341"/>
    <cellStyle name="제목 4 2" xfId="2342"/>
    <cellStyle name="제목 4 3" xfId="2343"/>
    <cellStyle name="제목 5" xfId="2344"/>
    <cellStyle name="제목 6" xfId="2345"/>
    <cellStyle name="좋음 2" xfId="2346"/>
    <cellStyle name="좋음 3" xfId="2347"/>
    <cellStyle name="출력 2" xfId="2348"/>
    <cellStyle name="출력 3" xfId="2349"/>
    <cellStyle name="콤냡?&lt;_x000f_$??:_x0009_`1_1 " xfId="2350"/>
    <cellStyle name="콤마 [0]_(1.토)" xfId="2351"/>
    <cellStyle name="콤마 [0]_7. 인구이동" xfId="2352"/>
    <cellStyle name="콤마 [2]" xfId="2353"/>
    <cellStyle name="콤마_(1.토)" xfId="2354"/>
    <cellStyle name="통화 [0] 2" xfId="2355"/>
    <cellStyle name="통화 [0] 2 2" xfId="2356"/>
    <cellStyle name="통화 [0] 2 3" xfId="2357"/>
    <cellStyle name="통화 [0] 2 3 2" xfId="2358"/>
    <cellStyle name="통화 [0] 3" xfId="2359"/>
    <cellStyle name="퍼센트" xfId="2360"/>
    <cellStyle name="표준" xfId="0" builtinId="0"/>
    <cellStyle name="표준 10" xfId="2361"/>
    <cellStyle name="표준 10 2" xfId="2362"/>
    <cellStyle name="표준 10 3" xfId="2363"/>
    <cellStyle name="표준 10 4" xfId="2364"/>
    <cellStyle name="표준 10 5" xfId="2365"/>
    <cellStyle name="표준 10 6" xfId="2366"/>
    <cellStyle name="표준 100" xfId="2367"/>
    <cellStyle name="표준 100 2" xfId="2368"/>
    <cellStyle name="표준 101" xfId="2369"/>
    <cellStyle name="표준 101 2" xfId="2370"/>
    <cellStyle name="표준 102" xfId="2371"/>
    <cellStyle name="표준 102 2" xfId="2372"/>
    <cellStyle name="표준 103" xfId="2373"/>
    <cellStyle name="표준 103 2" xfId="2374"/>
    <cellStyle name="표준 104" xfId="2375"/>
    <cellStyle name="표준 104 2" xfId="2376"/>
    <cellStyle name="표준 105" xfId="2377"/>
    <cellStyle name="표준 105 2" xfId="2378"/>
    <cellStyle name="표준 106" xfId="2379"/>
    <cellStyle name="표준 106 2" xfId="2380"/>
    <cellStyle name="표준 107" xfId="2381"/>
    <cellStyle name="표준 107 2" xfId="2382"/>
    <cellStyle name="표준 108" xfId="2383"/>
    <cellStyle name="표준 108 2" xfId="2384"/>
    <cellStyle name="표준 109" xfId="2385"/>
    <cellStyle name="표준 109 2" xfId="2386"/>
    <cellStyle name="표준 11" xfId="2387"/>
    <cellStyle name="표준 11 2" xfId="2388"/>
    <cellStyle name="표준 11 3" xfId="2389"/>
    <cellStyle name="표준 11 4" xfId="2390"/>
    <cellStyle name="표준 11 5" xfId="2391"/>
    <cellStyle name="표준 11 6" xfId="2392"/>
    <cellStyle name="표준 110" xfId="2393"/>
    <cellStyle name="표준 110 2" xfId="2394"/>
    <cellStyle name="표준 111" xfId="2395"/>
    <cellStyle name="표준 111 2" xfId="2396"/>
    <cellStyle name="표준 112" xfId="2397"/>
    <cellStyle name="표준 112 2" xfId="2398"/>
    <cellStyle name="표준 113" xfId="2399"/>
    <cellStyle name="표준 113 2" xfId="2400"/>
    <cellStyle name="표준 114" xfId="2401"/>
    <cellStyle name="표준 114 2" xfId="2402"/>
    <cellStyle name="표준 115" xfId="2403"/>
    <cellStyle name="표준 115 2" xfId="2404"/>
    <cellStyle name="표준 116" xfId="2405"/>
    <cellStyle name="표준 116 2" xfId="2406"/>
    <cellStyle name="표준 117" xfId="2407"/>
    <cellStyle name="표준 117 2" xfId="2408"/>
    <cellStyle name="표준 117 3" xfId="2409"/>
    <cellStyle name="표준 118" xfId="2410"/>
    <cellStyle name="표준 118 2" xfId="2411"/>
    <cellStyle name="표준 118 3" xfId="2412"/>
    <cellStyle name="표준 119" xfId="2413"/>
    <cellStyle name="표준 119 2" xfId="2414"/>
    <cellStyle name="표준 119 3" xfId="2415"/>
    <cellStyle name="표준 12" xfId="2416"/>
    <cellStyle name="표준 12 2" xfId="2417"/>
    <cellStyle name="표준 12 3" xfId="2418"/>
    <cellStyle name="표준 12 4" xfId="2419"/>
    <cellStyle name="표준 12 5" xfId="2420"/>
    <cellStyle name="표준 12 6" xfId="2421"/>
    <cellStyle name="표준 120" xfId="2422"/>
    <cellStyle name="표준 120 2" xfId="2423"/>
    <cellStyle name="표준 121" xfId="2424"/>
    <cellStyle name="표준 121 2" xfId="2425"/>
    <cellStyle name="표준 122" xfId="2426"/>
    <cellStyle name="표준 122 2" xfId="2427"/>
    <cellStyle name="표준 123" xfId="2428"/>
    <cellStyle name="표준 123 2" xfId="2429"/>
    <cellStyle name="표준 124" xfId="2430"/>
    <cellStyle name="표준 124 2" xfId="2431"/>
    <cellStyle name="표준 125" xfId="2432"/>
    <cellStyle name="표준 125 2" xfId="2433"/>
    <cellStyle name="표준 126" xfId="2434"/>
    <cellStyle name="표준 126 2" xfId="2435"/>
    <cellStyle name="표준 127" xfId="2436"/>
    <cellStyle name="표준 127 2" xfId="2437"/>
    <cellStyle name="표준 128" xfId="2438"/>
    <cellStyle name="표준 128 2" xfId="2439"/>
    <cellStyle name="표준 129" xfId="2440"/>
    <cellStyle name="표준 129 2" xfId="2441"/>
    <cellStyle name="표준 13" xfId="2442"/>
    <cellStyle name="표준 13 10" xfId="2443"/>
    <cellStyle name="표준 13 11" xfId="2444"/>
    <cellStyle name="표준 13 12" xfId="2445"/>
    <cellStyle name="표준 13 2" xfId="2446"/>
    <cellStyle name="표준 13 2 2" xfId="2447"/>
    <cellStyle name="표준 13 2 3" xfId="2448"/>
    <cellStyle name="표준 13 2 4" xfId="2449"/>
    <cellStyle name="표준 13 3" xfId="2450"/>
    <cellStyle name="표준 13 4" xfId="2451"/>
    <cellStyle name="표준 13 5" xfId="2452"/>
    <cellStyle name="표준 13 6" xfId="2453"/>
    <cellStyle name="표준 13 6 2" xfId="2454"/>
    <cellStyle name="표준 13 7" xfId="2455"/>
    <cellStyle name="표준 13 7 2" xfId="2456"/>
    <cellStyle name="표준 13 8" xfId="2457"/>
    <cellStyle name="표준 13 8 2" xfId="2458"/>
    <cellStyle name="표준 13 9" xfId="2459"/>
    <cellStyle name="표준 130" xfId="2460"/>
    <cellStyle name="표준 130 2" xfId="2461"/>
    <cellStyle name="표준 131" xfId="2462"/>
    <cellStyle name="표준 131 2" xfId="2463"/>
    <cellStyle name="표준 132" xfId="2464"/>
    <cellStyle name="표준 132 2" xfId="2465"/>
    <cellStyle name="표준 133" xfId="2466"/>
    <cellStyle name="표준 133 2" xfId="2467"/>
    <cellStyle name="표준 134" xfId="2468"/>
    <cellStyle name="표준 134 2" xfId="2469"/>
    <cellStyle name="표준 135" xfId="2470"/>
    <cellStyle name="표준 135 2" xfId="2471"/>
    <cellStyle name="표준 136" xfId="2472"/>
    <cellStyle name="표준 136 2" xfId="2473"/>
    <cellStyle name="표준 137" xfId="2474"/>
    <cellStyle name="표준 137 2" xfId="2475"/>
    <cellStyle name="표준 138" xfId="2476"/>
    <cellStyle name="표준 138 2" xfId="2477"/>
    <cellStyle name="표준 139" xfId="2478"/>
    <cellStyle name="표준 139 2" xfId="2479"/>
    <cellStyle name="표준 14" xfId="2480"/>
    <cellStyle name="표준 14 10" xfId="2481"/>
    <cellStyle name="표준 14 11" xfId="2482"/>
    <cellStyle name="표준 14 2" xfId="2483"/>
    <cellStyle name="표준 14 2 2" xfId="2484"/>
    <cellStyle name="표준 14 2 3" xfId="2485"/>
    <cellStyle name="표준 14 2 4" xfId="2486"/>
    <cellStyle name="표준 14 3" xfId="2487"/>
    <cellStyle name="표준 14 4" xfId="2488"/>
    <cellStyle name="표준 14 5" xfId="2489"/>
    <cellStyle name="표준 14 6" xfId="2490"/>
    <cellStyle name="표준 14 6 2" xfId="2491"/>
    <cellStyle name="표준 14 7" xfId="2492"/>
    <cellStyle name="표준 14 7 2" xfId="2493"/>
    <cellStyle name="표준 14 8" xfId="2494"/>
    <cellStyle name="표준 14 8 2" xfId="2495"/>
    <cellStyle name="표준 14 9" xfId="2496"/>
    <cellStyle name="표준 140" xfId="2497"/>
    <cellStyle name="표준 140 2" xfId="2498"/>
    <cellStyle name="표준 141" xfId="2499"/>
    <cellStyle name="표준 141 2" xfId="2500"/>
    <cellStyle name="표준 142" xfId="2501"/>
    <cellStyle name="표준 142 2" xfId="2502"/>
    <cellStyle name="표준 143" xfId="2503"/>
    <cellStyle name="표준 143 2" xfId="2504"/>
    <cellStyle name="표준 144" xfId="2505"/>
    <cellStyle name="표준 144 2" xfId="2506"/>
    <cellStyle name="표준 145" xfId="2507"/>
    <cellStyle name="표준 145 2" xfId="2508"/>
    <cellStyle name="표준 146" xfId="2509"/>
    <cellStyle name="표준 146 2" xfId="2510"/>
    <cellStyle name="표준 147" xfId="2511"/>
    <cellStyle name="표준 147 2" xfId="2512"/>
    <cellStyle name="표준 148" xfId="2513"/>
    <cellStyle name="표준 148 2" xfId="2514"/>
    <cellStyle name="표준 149" xfId="2515"/>
    <cellStyle name="표준 149 2" xfId="2516"/>
    <cellStyle name="표준 15" xfId="2517"/>
    <cellStyle name="표준 15 2" xfId="2518"/>
    <cellStyle name="표준 15 3" xfId="2519"/>
    <cellStyle name="표준 15 4" xfId="2520"/>
    <cellStyle name="표준 150" xfId="2521"/>
    <cellStyle name="표준 150 2" xfId="2522"/>
    <cellStyle name="표준 151" xfId="2523"/>
    <cellStyle name="표준 151 2" xfId="2524"/>
    <cellStyle name="표준 152" xfId="2525"/>
    <cellStyle name="표준 152 2" xfId="2526"/>
    <cellStyle name="표준 153" xfId="2527"/>
    <cellStyle name="표준 153 2" xfId="2528"/>
    <cellStyle name="표준 154" xfId="2529"/>
    <cellStyle name="표준 154 2" xfId="2530"/>
    <cellStyle name="표준 155" xfId="2531"/>
    <cellStyle name="표준 155 2" xfId="2532"/>
    <cellStyle name="표준 156" xfId="2533"/>
    <cellStyle name="표준 156 2" xfId="2534"/>
    <cellStyle name="표준 157" xfId="2535"/>
    <cellStyle name="표준 157 2" xfId="2536"/>
    <cellStyle name="표준 158" xfId="2537"/>
    <cellStyle name="표준 158 2" xfId="2538"/>
    <cellStyle name="표준 159" xfId="2539"/>
    <cellStyle name="표준 159 2" xfId="2540"/>
    <cellStyle name="표준 16" xfId="2541"/>
    <cellStyle name="표준 16 2" xfId="2542"/>
    <cellStyle name="표준 16 3" xfId="2543"/>
    <cellStyle name="표준 160" xfId="2544"/>
    <cellStyle name="표준 160 2" xfId="2545"/>
    <cellStyle name="표준 161" xfId="2546"/>
    <cellStyle name="표준 161 2" xfId="2547"/>
    <cellStyle name="표준 162" xfId="2548"/>
    <cellStyle name="표준 162 2" xfId="2549"/>
    <cellStyle name="표준 163" xfId="2550"/>
    <cellStyle name="표준 163 2" xfId="2551"/>
    <cellStyle name="표준 164" xfId="2552"/>
    <cellStyle name="표준 164 2" xfId="2553"/>
    <cellStyle name="표준 165" xfId="2554"/>
    <cellStyle name="표준 165 2" xfId="2555"/>
    <cellStyle name="표준 166" xfId="2556"/>
    <cellStyle name="표준 166 2" xfId="2557"/>
    <cellStyle name="표준 167" xfId="2558"/>
    <cellStyle name="표준 167 2" xfId="2559"/>
    <cellStyle name="표준 168" xfId="2560"/>
    <cellStyle name="표준 168 2" xfId="2561"/>
    <cellStyle name="표준 169" xfId="2562"/>
    <cellStyle name="표준 169 2" xfId="2563"/>
    <cellStyle name="표준 17" xfId="2564"/>
    <cellStyle name="표준 17 2" xfId="2565"/>
    <cellStyle name="표준 17 3" xfId="2566"/>
    <cellStyle name="표준 170" xfId="2567"/>
    <cellStyle name="표준 170 2" xfId="2568"/>
    <cellStyle name="표준 171" xfId="2569"/>
    <cellStyle name="표준 171 2" xfId="2570"/>
    <cellStyle name="표준 172" xfId="2571"/>
    <cellStyle name="표준 172 2" xfId="2572"/>
    <cellStyle name="표준 173" xfId="2573"/>
    <cellStyle name="표준 173 2" xfId="2574"/>
    <cellStyle name="표준 174" xfId="2575"/>
    <cellStyle name="표준 174 2" xfId="2576"/>
    <cellStyle name="표준 175" xfId="2577"/>
    <cellStyle name="표준 175 2" xfId="2578"/>
    <cellStyle name="표준 176" xfId="2579"/>
    <cellStyle name="표준 176 2" xfId="2580"/>
    <cellStyle name="표준 177" xfId="2581"/>
    <cellStyle name="표준 177 2" xfId="2582"/>
    <cellStyle name="표준 178" xfId="2583"/>
    <cellStyle name="표준 178 2" xfId="2584"/>
    <cellStyle name="표준 179" xfId="2585"/>
    <cellStyle name="표준 179 2" xfId="2586"/>
    <cellStyle name="표준 18" xfId="2587"/>
    <cellStyle name="표준 18 2" xfId="2588"/>
    <cellStyle name="표준 18 3" xfId="2589"/>
    <cellStyle name="표준 180" xfId="2590"/>
    <cellStyle name="표준 180 2" xfId="2591"/>
    <cellStyle name="표준 181" xfId="2592"/>
    <cellStyle name="표준 181 2" xfId="2593"/>
    <cellStyle name="표준 182" xfId="2594"/>
    <cellStyle name="표준 182 2" xfId="2595"/>
    <cellStyle name="표준 183" xfId="2596"/>
    <cellStyle name="표준 183 2" xfId="2597"/>
    <cellStyle name="표준 184" xfId="2598"/>
    <cellStyle name="표준 184 2" xfId="2599"/>
    <cellStyle name="표준 185" xfId="2600"/>
    <cellStyle name="표준 185 2" xfId="2601"/>
    <cellStyle name="표준 186" xfId="2602"/>
    <cellStyle name="표준 186 2" xfId="2603"/>
    <cellStyle name="표준 187" xfId="2604"/>
    <cellStyle name="표준 187 2" xfId="2605"/>
    <cellStyle name="표준 188" xfId="2606"/>
    <cellStyle name="표준 188 2" xfId="2607"/>
    <cellStyle name="표준 189" xfId="2608"/>
    <cellStyle name="표준 189 2" xfId="2609"/>
    <cellStyle name="표준 19" xfId="2610"/>
    <cellStyle name="표준 19 2" xfId="2611"/>
    <cellStyle name="표준 19 3" xfId="2612"/>
    <cellStyle name="표준 190" xfId="2613"/>
    <cellStyle name="표준 190 2" xfId="2614"/>
    <cellStyle name="표준 191" xfId="2615"/>
    <cellStyle name="표준 191 2" xfId="2616"/>
    <cellStyle name="표준 192" xfId="2617"/>
    <cellStyle name="표준 192 2" xfId="2618"/>
    <cellStyle name="표준 193" xfId="2619"/>
    <cellStyle name="표준 193 2" xfId="2620"/>
    <cellStyle name="표준 194" xfId="2621"/>
    <cellStyle name="표준 194 2" xfId="2622"/>
    <cellStyle name="표준 195" xfId="2623"/>
    <cellStyle name="표준 195 2" xfId="2624"/>
    <cellStyle name="표준 196" xfId="2625"/>
    <cellStyle name="표준 196 2" xfId="2626"/>
    <cellStyle name="표준 197" xfId="2627"/>
    <cellStyle name="표준 197 2" xfId="2628"/>
    <cellStyle name="표준 198" xfId="2629"/>
    <cellStyle name="표준 198 2" xfId="2630"/>
    <cellStyle name="표준 199" xfId="2631"/>
    <cellStyle name="표준 199 2" xfId="2632"/>
    <cellStyle name="표준 2" xfId="2633"/>
    <cellStyle name="표준 2 10" xfId="2634"/>
    <cellStyle name="표준 2 2" xfId="2635"/>
    <cellStyle name="표준 2 2 2" xfId="2636"/>
    <cellStyle name="표준 2 2 3" xfId="2637"/>
    <cellStyle name="표준 2 2 4" xfId="2638"/>
    <cellStyle name="표준 2 2 5" xfId="2639"/>
    <cellStyle name="표준 2 2 6" xfId="2640"/>
    <cellStyle name="표준 2 2 7" xfId="2641"/>
    <cellStyle name="표준 2 2 8" xfId="2642"/>
    <cellStyle name="표준 2 3" xfId="2643"/>
    <cellStyle name="표준 2 3 2" xfId="2644"/>
    <cellStyle name="표준 2 3 2 2" xfId="2645"/>
    <cellStyle name="표준 2 3 3" xfId="2646"/>
    <cellStyle name="표준 2 3 4" xfId="2647"/>
    <cellStyle name="표준 2 3 5" xfId="2648"/>
    <cellStyle name="표준 2 3 6" xfId="2649"/>
    <cellStyle name="표준 2 4" xfId="2650"/>
    <cellStyle name="표준 2 4 2" xfId="2651"/>
    <cellStyle name="표준 2 4 3" xfId="2652"/>
    <cellStyle name="표준 2 4 4" xfId="2653"/>
    <cellStyle name="표준 2 5" xfId="2654"/>
    <cellStyle name="표준 2 6" xfId="2655"/>
    <cellStyle name="표준 2 7" xfId="2656"/>
    <cellStyle name="표준 2 8" xfId="2657"/>
    <cellStyle name="표준 2 8 2 2" xfId="2658"/>
    <cellStyle name="표준 2 9" xfId="2659"/>
    <cellStyle name="표준 2_2007상수도통계 엑셀파일" xfId="2660"/>
    <cellStyle name="표준 20" xfId="2661"/>
    <cellStyle name="표준 20 2" xfId="2662"/>
    <cellStyle name="표준 20 2 2" xfId="2663"/>
    <cellStyle name="표준 20 2 3" xfId="2664"/>
    <cellStyle name="표준 20 3" xfId="2665"/>
    <cellStyle name="표준 20 3 2" xfId="2666"/>
    <cellStyle name="표준 20 3 3" xfId="2667"/>
    <cellStyle name="표준 20 4" xfId="2668"/>
    <cellStyle name="표준 20 4 2" xfId="2669"/>
    <cellStyle name="표준 20 4 3" xfId="2670"/>
    <cellStyle name="표준 20 5" xfId="2671"/>
    <cellStyle name="표준 20 5 2" xfId="2672"/>
    <cellStyle name="표준 20 5 3" xfId="2673"/>
    <cellStyle name="표준 20 6" xfId="2674"/>
    <cellStyle name="표준 20 7" xfId="2675"/>
    <cellStyle name="표준 20_2008 상수도통계 취합자료(1008)" xfId="2676"/>
    <cellStyle name="표준 200" xfId="2677"/>
    <cellStyle name="표준 200 2" xfId="2678"/>
    <cellStyle name="표준 201" xfId="2679"/>
    <cellStyle name="표준 201 2" xfId="2680"/>
    <cellStyle name="표준 202" xfId="2681"/>
    <cellStyle name="표준 202 2" xfId="2682"/>
    <cellStyle name="표준 203" xfId="2683"/>
    <cellStyle name="표준 203 2" xfId="2684"/>
    <cellStyle name="표준 204" xfId="2685"/>
    <cellStyle name="표준 204 2" xfId="2686"/>
    <cellStyle name="표준 205" xfId="2687"/>
    <cellStyle name="표준 205 2" xfId="2688"/>
    <cellStyle name="표준 206" xfId="2689"/>
    <cellStyle name="표준 206 2" xfId="2690"/>
    <cellStyle name="표준 207" xfId="2691"/>
    <cellStyle name="표준 207 2" xfId="2692"/>
    <cellStyle name="표준 208" xfId="2693"/>
    <cellStyle name="표준 208 2" xfId="2694"/>
    <cellStyle name="표준 209" xfId="2695"/>
    <cellStyle name="표준 209 2" xfId="2696"/>
    <cellStyle name="표준 21" xfId="2697"/>
    <cellStyle name="표준 21 2" xfId="2698"/>
    <cellStyle name="표준 21 2 2" xfId="2699"/>
    <cellStyle name="표준 21 2 3" xfId="2700"/>
    <cellStyle name="표준 21 3" xfId="2701"/>
    <cellStyle name="표준 21 3 2" xfId="2702"/>
    <cellStyle name="표준 21 3 3" xfId="2703"/>
    <cellStyle name="표준 21 4" xfId="2704"/>
    <cellStyle name="표준 21 4 2" xfId="2705"/>
    <cellStyle name="표준 21 4 3" xfId="2706"/>
    <cellStyle name="표준 21 5" xfId="2707"/>
    <cellStyle name="표준 21 5 2" xfId="2708"/>
    <cellStyle name="표준 21 5 3" xfId="2709"/>
    <cellStyle name="표준 21 6" xfId="2710"/>
    <cellStyle name="표준 21 7" xfId="2711"/>
    <cellStyle name="표준 21_2008 상수도통계 취합자료(1008)" xfId="2712"/>
    <cellStyle name="표준 210" xfId="2713"/>
    <cellStyle name="표준 210 2" xfId="2714"/>
    <cellStyle name="표준 211" xfId="2715"/>
    <cellStyle name="표준 211 2" xfId="2716"/>
    <cellStyle name="표준 212" xfId="2717"/>
    <cellStyle name="표준 212 2" xfId="2718"/>
    <cellStyle name="표준 213" xfId="2719"/>
    <cellStyle name="표준 213 2" xfId="2720"/>
    <cellStyle name="표준 214" xfId="2721"/>
    <cellStyle name="표준 214 2" xfId="2722"/>
    <cellStyle name="표준 215" xfId="2723"/>
    <cellStyle name="표준 215 2" xfId="2724"/>
    <cellStyle name="표준 216" xfId="2725"/>
    <cellStyle name="표준 216 2" xfId="2726"/>
    <cellStyle name="표준 217" xfId="2727"/>
    <cellStyle name="표준 217 2" xfId="2728"/>
    <cellStyle name="표준 218" xfId="2729"/>
    <cellStyle name="표준 218 2" xfId="2730"/>
    <cellStyle name="표준 219" xfId="2731"/>
    <cellStyle name="표준 219 2" xfId="2732"/>
    <cellStyle name="표준 22" xfId="2733"/>
    <cellStyle name="표준 22 2" xfId="2734"/>
    <cellStyle name="표준 22 2 2" xfId="2735"/>
    <cellStyle name="표준 22 2 3" xfId="2736"/>
    <cellStyle name="표준 22 3" xfId="2737"/>
    <cellStyle name="표준 22 3 2" xfId="2738"/>
    <cellStyle name="표준 22 3 3" xfId="2739"/>
    <cellStyle name="표준 22 4" xfId="2740"/>
    <cellStyle name="표준 22 4 2" xfId="2741"/>
    <cellStyle name="표준 22 4 3" xfId="2742"/>
    <cellStyle name="표준 22 5" xfId="2743"/>
    <cellStyle name="표준 22 5 2" xfId="2744"/>
    <cellStyle name="표준 22 5 3" xfId="2745"/>
    <cellStyle name="표준 22 6" xfId="2746"/>
    <cellStyle name="표준 22 7" xfId="2747"/>
    <cellStyle name="표준 22_2008 상수도통계 취합자료(1008)" xfId="2748"/>
    <cellStyle name="표준 220" xfId="2749"/>
    <cellStyle name="표준 220 2" xfId="2750"/>
    <cellStyle name="표준 221" xfId="2751"/>
    <cellStyle name="표준 221 2" xfId="2752"/>
    <cellStyle name="표준 222" xfId="2753"/>
    <cellStyle name="표준 222 2" xfId="2754"/>
    <cellStyle name="표준 223" xfId="2755"/>
    <cellStyle name="표준 223 2" xfId="2756"/>
    <cellStyle name="표준 224" xfId="2757"/>
    <cellStyle name="표준 224 2" xfId="2758"/>
    <cellStyle name="표준 225" xfId="2759"/>
    <cellStyle name="표준 225 2" xfId="2760"/>
    <cellStyle name="표준 226" xfId="2761"/>
    <cellStyle name="표준 226 2" xfId="2762"/>
    <cellStyle name="표준 227" xfId="2763"/>
    <cellStyle name="표준 227 2" xfId="2764"/>
    <cellStyle name="표준 228" xfId="2765"/>
    <cellStyle name="표준 228 2" xfId="2766"/>
    <cellStyle name="표준 229" xfId="2767"/>
    <cellStyle name="표준 229 2" xfId="2768"/>
    <cellStyle name="표준 23" xfId="2769"/>
    <cellStyle name="표준 23 2" xfId="2770"/>
    <cellStyle name="표준 23 3" xfId="2771"/>
    <cellStyle name="표준 230" xfId="2772"/>
    <cellStyle name="표준 230 2" xfId="2773"/>
    <cellStyle name="표준 231" xfId="2774"/>
    <cellStyle name="표준 231 2" xfId="2775"/>
    <cellStyle name="표준 232" xfId="2776"/>
    <cellStyle name="표준 232 2" xfId="2777"/>
    <cellStyle name="표준 233" xfId="2778"/>
    <cellStyle name="표준 233 2" xfId="2779"/>
    <cellStyle name="표준 234" xfId="2780"/>
    <cellStyle name="표준 234 2" xfId="2781"/>
    <cellStyle name="표준 235" xfId="2782"/>
    <cellStyle name="표준 235 2" xfId="2783"/>
    <cellStyle name="표준 236" xfId="2784"/>
    <cellStyle name="표준 236 2" xfId="2785"/>
    <cellStyle name="표준 237" xfId="2786"/>
    <cellStyle name="표준 237 2" xfId="2787"/>
    <cellStyle name="표준 238" xfId="2788"/>
    <cellStyle name="표준 238 2" xfId="2789"/>
    <cellStyle name="표준 239" xfId="2790"/>
    <cellStyle name="표준 239 2" xfId="2791"/>
    <cellStyle name="표준 24" xfId="2792"/>
    <cellStyle name="표준 24 2" xfId="2793"/>
    <cellStyle name="표준 24 3" xfId="2794"/>
    <cellStyle name="표준 240" xfId="2795"/>
    <cellStyle name="표준 240 2" xfId="2796"/>
    <cellStyle name="표준 241" xfId="2797"/>
    <cellStyle name="표준 241 2" xfId="2798"/>
    <cellStyle name="표준 242" xfId="2799"/>
    <cellStyle name="표준 242 2" xfId="2800"/>
    <cellStyle name="표준 243" xfId="2801"/>
    <cellStyle name="표준 243 2" xfId="2802"/>
    <cellStyle name="표준 244" xfId="2803"/>
    <cellStyle name="표준 244 2" xfId="2804"/>
    <cellStyle name="표준 245" xfId="2805"/>
    <cellStyle name="표준 245 2" xfId="2806"/>
    <cellStyle name="표준 246" xfId="2807"/>
    <cellStyle name="표준 246 2" xfId="2808"/>
    <cellStyle name="표준 247" xfId="2809"/>
    <cellStyle name="표준 247 2" xfId="2810"/>
    <cellStyle name="표준 248" xfId="2811"/>
    <cellStyle name="표준 248 2" xfId="2812"/>
    <cellStyle name="표준 249" xfId="2813"/>
    <cellStyle name="표준 249 2" xfId="2814"/>
    <cellStyle name="표준 25" xfId="2815"/>
    <cellStyle name="표준 25 2" xfId="2816"/>
    <cellStyle name="표준 25 3" xfId="2817"/>
    <cellStyle name="표준 250" xfId="2818"/>
    <cellStyle name="표준 250 2" xfId="2819"/>
    <cellStyle name="표준 251" xfId="2820"/>
    <cellStyle name="표준 251 2" xfId="2821"/>
    <cellStyle name="표준 252" xfId="2822"/>
    <cellStyle name="표준 252 2" xfId="2823"/>
    <cellStyle name="표준 253" xfId="2824"/>
    <cellStyle name="표준 253 2" xfId="2825"/>
    <cellStyle name="표준 254" xfId="2826"/>
    <cellStyle name="표준 254 2" xfId="2827"/>
    <cellStyle name="표준 255" xfId="2828"/>
    <cellStyle name="표준 255 2" xfId="2829"/>
    <cellStyle name="표준 256" xfId="2830"/>
    <cellStyle name="표준 257" xfId="2831"/>
    <cellStyle name="표준 258" xfId="2832"/>
    <cellStyle name="표준 259" xfId="2833"/>
    <cellStyle name="표준 26" xfId="2834"/>
    <cellStyle name="표준 26 2" xfId="2835"/>
    <cellStyle name="표준 26 3" xfId="2836"/>
    <cellStyle name="표준 260" xfId="2837"/>
    <cellStyle name="표준 261" xfId="2838"/>
    <cellStyle name="표준 262" xfId="2839"/>
    <cellStyle name="표준 263" xfId="2840"/>
    <cellStyle name="표준 264" xfId="2841"/>
    <cellStyle name="표준 265" xfId="2842"/>
    <cellStyle name="표준 266" xfId="2843"/>
    <cellStyle name="표준 267" xfId="2844"/>
    <cellStyle name="표준 268" xfId="2845"/>
    <cellStyle name="표준 269" xfId="2846"/>
    <cellStyle name="표준 27" xfId="2847"/>
    <cellStyle name="표준 27 2" xfId="2848"/>
    <cellStyle name="표준 27 3" xfId="2849"/>
    <cellStyle name="표준 270" xfId="2850"/>
    <cellStyle name="표준 271" xfId="2851"/>
    <cellStyle name="표준 272" xfId="2852"/>
    <cellStyle name="표준 273" xfId="2853"/>
    <cellStyle name="표준 274" xfId="2854"/>
    <cellStyle name="표준 275" xfId="2855"/>
    <cellStyle name="표준 276" xfId="2856"/>
    <cellStyle name="표준 277" xfId="2857"/>
    <cellStyle name="표준 278" xfId="2858"/>
    <cellStyle name="표준 279" xfId="2859"/>
    <cellStyle name="표준 28" xfId="2860"/>
    <cellStyle name="표준 28 2" xfId="2861"/>
    <cellStyle name="표준 28 3" xfId="2862"/>
    <cellStyle name="표준 280" xfId="2863"/>
    <cellStyle name="표준 281" xfId="2864"/>
    <cellStyle name="표준 282" xfId="2865"/>
    <cellStyle name="표준 283" xfId="2866"/>
    <cellStyle name="표준 284" xfId="2867"/>
    <cellStyle name="표준 285" xfId="2868"/>
    <cellStyle name="표준 286" xfId="2869"/>
    <cellStyle name="표준 287" xfId="2870"/>
    <cellStyle name="표준 288" xfId="2871"/>
    <cellStyle name="표준 289" xfId="2872"/>
    <cellStyle name="표준 29" xfId="2873"/>
    <cellStyle name="표준 29 2" xfId="2874"/>
    <cellStyle name="표준 29 3" xfId="2875"/>
    <cellStyle name="표준 290" xfId="2876"/>
    <cellStyle name="표준 291" xfId="2877"/>
    <cellStyle name="표준 292" xfId="2878"/>
    <cellStyle name="표준 293" xfId="2879"/>
    <cellStyle name="표준 294" xfId="2880"/>
    <cellStyle name="표준 295" xfId="2881"/>
    <cellStyle name="표준 296" xfId="2882"/>
    <cellStyle name="표준 297" xfId="2883"/>
    <cellStyle name="표준 298" xfId="2884"/>
    <cellStyle name="표준 299" xfId="2885"/>
    <cellStyle name="표준 3" xfId="2886"/>
    <cellStyle name="표준 3 2" xfId="2887"/>
    <cellStyle name="표준 3 2 2" xfId="2888"/>
    <cellStyle name="표준 3 2 3" xfId="2889"/>
    <cellStyle name="표준 3 3" xfId="2890"/>
    <cellStyle name="표준 3 4" xfId="2891"/>
    <cellStyle name="표준 3 5" xfId="2892"/>
    <cellStyle name="표준 3 6" xfId="2893"/>
    <cellStyle name="표준 3 7" xfId="2894"/>
    <cellStyle name="표준 3 8" xfId="2895"/>
    <cellStyle name="표준 3 9" xfId="2896"/>
    <cellStyle name="표준 30" xfId="2897"/>
    <cellStyle name="표준 30 2" xfId="2898"/>
    <cellStyle name="표준 30 3" xfId="2899"/>
    <cellStyle name="표준 300" xfId="2900"/>
    <cellStyle name="표준 301" xfId="2901"/>
    <cellStyle name="표준 302" xfId="2902"/>
    <cellStyle name="표준 303" xfId="2903"/>
    <cellStyle name="표준 304" xfId="2904"/>
    <cellStyle name="표준 305" xfId="2905"/>
    <cellStyle name="표준 306" xfId="2906"/>
    <cellStyle name="표준 307" xfId="2907"/>
    <cellStyle name="표준 308" xfId="2908"/>
    <cellStyle name="표준 309" xfId="2909"/>
    <cellStyle name="표준 31" xfId="2910"/>
    <cellStyle name="표준 31 2" xfId="2911"/>
    <cellStyle name="표준 31 3" xfId="2912"/>
    <cellStyle name="표준 310" xfId="2913"/>
    <cellStyle name="표준 311" xfId="2914"/>
    <cellStyle name="표준 312" xfId="2915"/>
    <cellStyle name="표준 313" xfId="2916"/>
    <cellStyle name="표준 314" xfId="2917"/>
    <cellStyle name="표준 315" xfId="2918"/>
    <cellStyle name="표준 316" xfId="2919"/>
    <cellStyle name="표준 317" xfId="2920"/>
    <cellStyle name="표준 318" xfId="2921"/>
    <cellStyle name="표준 319" xfId="2922"/>
    <cellStyle name="표준 32" xfId="2923"/>
    <cellStyle name="표준 32 2" xfId="2924"/>
    <cellStyle name="표준 32 3" xfId="2925"/>
    <cellStyle name="표준 320" xfId="2926"/>
    <cellStyle name="표준 321" xfId="2927"/>
    <cellStyle name="표준 322" xfId="2928"/>
    <cellStyle name="표준 323" xfId="2929"/>
    <cellStyle name="표준 324" xfId="2930"/>
    <cellStyle name="표준 325" xfId="2931"/>
    <cellStyle name="표준 326" xfId="2932"/>
    <cellStyle name="표준 327" xfId="2933"/>
    <cellStyle name="표준 328" xfId="2934"/>
    <cellStyle name="표준 329" xfId="2935"/>
    <cellStyle name="표준 33" xfId="2936"/>
    <cellStyle name="표준 33 2" xfId="2937"/>
    <cellStyle name="표준 33 3" xfId="2938"/>
    <cellStyle name="표준 330" xfId="2939"/>
    <cellStyle name="표준 331" xfId="2940"/>
    <cellStyle name="표준 332" xfId="2941"/>
    <cellStyle name="표준 333" xfId="2942"/>
    <cellStyle name="표준 334" xfId="2943"/>
    <cellStyle name="표준 335" xfId="2944"/>
    <cellStyle name="표준 336" xfId="2945"/>
    <cellStyle name="표준 337" xfId="2946"/>
    <cellStyle name="표준 338" xfId="2947"/>
    <cellStyle name="표준 339" xfId="2948"/>
    <cellStyle name="표준 34" xfId="2949"/>
    <cellStyle name="표준 34 2" xfId="2950"/>
    <cellStyle name="표준 34 3" xfId="2951"/>
    <cellStyle name="표준 340" xfId="2952"/>
    <cellStyle name="표준 341" xfId="2953"/>
    <cellStyle name="표준 342" xfId="2954"/>
    <cellStyle name="표준 343" xfId="2955"/>
    <cellStyle name="표준 344" xfId="2956"/>
    <cellStyle name="표준 345" xfId="2957"/>
    <cellStyle name="표준 346" xfId="2958"/>
    <cellStyle name="표준 347" xfId="2959"/>
    <cellStyle name="표준 349" xfId="2960"/>
    <cellStyle name="표준 349 2" xfId="2961"/>
    <cellStyle name="표준 349 2 2" xfId="2962"/>
    <cellStyle name="표준 349 3" xfId="2963"/>
    <cellStyle name="표준 35" xfId="2964"/>
    <cellStyle name="표준 35 2" xfId="2965"/>
    <cellStyle name="표준 35 3" xfId="2966"/>
    <cellStyle name="표준 352 6" xfId="2967"/>
    <cellStyle name="표준 36" xfId="2968"/>
    <cellStyle name="표준 36 2" xfId="2969"/>
    <cellStyle name="표준 36 3" xfId="2970"/>
    <cellStyle name="표준 36 4" xfId="2971"/>
    <cellStyle name="표준 36 4 2" xfId="2972"/>
    <cellStyle name="표준 36 5" xfId="2973"/>
    <cellStyle name="표준 362" xfId="2974"/>
    <cellStyle name="표준 365 2" xfId="2975"/>
    <cellStyle name="표준 366" xfId="2976"/>
    <cellStyle name="표준 37" xfId="2977"/>
    <cellStyle name="표준 37 2" xfId="2978"/>
    <cellStyle name="표준 37 3" xfId="2979"/>
    <cellStyle name="표준 38" xfId="2980"/>
    <cellStyle name="표준 38 2" xfId="2981"/>
    <cellStyle name="표준 38 2 2" xfId="2982"/>
    <cellStyle name="표준 38 2 3" xfId="2983"/>
    <cellStyle name="표준 38 3" xfId="2984"/>
    <cellStyle name="표준 38 3 2" xfId="2985"/>
    <cellStyle name="표준 38 3 3" xfId="2986"/>
    <cellStyle name="표준 38 4" xfId="2987"/>
    <cellStyle name="표준 38 4 2" xfId="2988"/>
    <cellStyle name="표준 38 4 3" xfId="2989"/>
    <cellStyle name="표준 38 5" xfId="2990"/>
    <cellStyle name="표준 38 6" xfId="2991"/>
    <cellStyle name="표준 38 7" xfId="2992"/>
    <cellStyle name="표준 38 7 2" xfId="2993"/>
    <cellStyle name="표준 38 8" xfId="2994"/>
    <cellStyle name="표준 38_2008 상수도통계 취합자료(1008)" xfId="2995"/>
    <cellStyle name="표준 39" xfId="2996"/>
    <cellStyle name="표준 39 2" xfId="2997"/>
    <cellStyle name="표준 39 2 2" xfId="2998"/>
    <cellStyle name="표준 39 2 3" xfId="2999"/>
    <cellStyle name="표준 39 3" xfId="3000"/>
    <cellStyle name="표준 39 3 2" xfId="3001"/>
    <cellStyle name="표준 39 3 3" xfId="3002"/>
    <cellStyle name="표준 39 4" xfId="3003"/>
    <cellStyle name="표준 39 4 2" xfId="3004"/>
    <cellStyle name="표준 39 4 3" xfId="3005"/>
    <cellStyle name="표준 39 5" xfId="3006"/>
    <cellStyle name="표준 39 6" xfId="3007"/>
    <cellStyle name="표준 39_2008 상수도통계 취합자료(1008)" xfId="3008"/>
    <cellStyle name="표준 4" xfId="3009"/>
    <cellStyle name="표준 4 2" xfId="3010"/>
    <cellStyle name="표준 4 2 2" xfId="3011"/>
    <cellStyle name="표준 4 2 2 2" xfId="3012"/>
    <cellStyle name="표준 4 2 3" xfId="3013"/>
    <cellStyle name="표준 4 3" xfId="3014"/>
    <cellStyle name="표준 4 3 2" xfId="3015"/>
    <cellStyle name="표준 4 3 3" xfId="3016"/>
    <cellStyle name="표준 4 4" xfId="3017"/>
    <cellStyle name="표준 4 4 2" xfId="3018"/>
    <cellStyle name="표준 4 5" xfId="3019"/>
    <cellStyle name="표준 4 6" xfId="3020"/>
    <cellStyle name="표준 40" xfId="3021"/>
    <cellStyle name="표준 40 2" xfId="3022"/>
    <cellStyle name="표준 40 2 2" xfId="3023"/>
    <cellStyle name="표준 40 2 3" xfId="3024"/>
    <cellStyle name="표준 40 3" xfId="3025"/>
    <cellStyle name="표준 40 3 2" xfId="3026"/>
    <cellStyle name="표준 40 3 3" xfId="3027"/>
    <cellStyle name="표준 40 4" xfId="3028"/>
    <cellStyle name="표준 40 4 2" xfId="3029"/>
    <cellStyle name="표준 40 4 3" xfId="3030"/>
    <cellStyle name="표준 40 5" xfId="3031"/>
    <cellStyle name="표준 40 6" xfId="3032"/>
    <cellStyle name="표준 40_2008 상수도통계 취합자료(1008)" xfId="3033"/>
    <cellStyle name="표준 41" xfId="3034"/>
    <cellStyle name="표준 41 2" xfId="3035"/>
    <cellStyle name="표준 41 2 2" xfId="3036"/>
    <cellStyle name="표준 41 2 2 2" xfId="3037"/>
    <cellStyle name="표준 41 2 2 2 2" xfId="3038"/>
    <cellStyle name="표준 41 2 2 2 2 2" xfId="3039"/>
    <cellStyle name="표준 41 2 2 2 2 2 2" xfId="3040"/>
    <cellStyle name="표준 41 2 2 2 2 3" xfId="3041"/>
    <cellStyle name="표준 41 2 2 2 3" xfId="3042"/>
    <cellStyle name="표준 41 2 2 2 3 2" xfId="3043"/>
    <cellStyle name="표준 41 2 2 2 4" xfId="3044"/>
    <cellStyle name="표준 41 2 2 3" xfId="3045"/>
    <cellStyle name="표준 41 2 2 3 2" xfId="3046"/>
    <cellStyle name="표준 41 2 2 3 2 2" xfId="3047"/>
    <cellStyle name="표준 41 2 2 3 3" xfId="3048"/>
    <cellStyle name="표준 41 2 2 4" xfId="3049"/>
    <cellStyle name="표준 41 2 2 4 2" xfId="3050"/>
    <cellStyle name="표준 41 2 2 5" xfId="3051"/>
    <cellStyle name="표준 41 2 3" xfId="3052"/>
    <cellStyle name="표준 41 2 3 2" xfId="3053"/>
    <cellStyle name="표준 41 2 3 2 2" xfId="3054"/>
    <cellStyle name="표준 41 2 3 2 2 2" xfId="3055"/>
    <cellStyle name="표준 41 2 3 2 2 2 2" xfId="3056"/>
    <cellStyle name="표준 41 2 3 2 2 3" xfId="3057"/>
    <cellStyle name="표준 41 2 3 2 3" xfId="3058"/>
    <cellStyle name="표준 41 2 3 2 3 2" xfId="3059"/>
    <cellStyle name="표준 41 2 3 2 4" xfId="3060"/>
    <cellStyle name="표준 41 2 3 3" xfId="3061"/>
    <cellStyle name="표준 41 2 3 3 2" xfId="3062"/>
    <cellStyle name="표준 41 2 3 3 2 2" xfId="3063"/>
    <cellStyle name="표준 41 2 3 3 3" xfId="3064"/>
    <cellStyle name="표준 41 2 3 4" xfId="3065"/>
    <cellStyle name="표준 41 2 3 4 2" xfId="3066"/>
    <cellStyle name="표준 41 2 3 5" xfId="3067"/>
    <cellStyle name="표준 41 2 4" xfId="3068"/>
    <cellStyle name="표준 41 2 4 2" xfId="3069"/>
    <cellStyle name="표준 41 2 4 2 2" xfId="3070"/>
    <cellStyle name="표준 41 2 4 2 2 2" xfId="3071"/>
    <cellStyle name="표준 41 2 4 2 3" xfId="3072"/>
    <cellStyle name="표준 41 2 4 3" xfId="3073"/>
    <cellStyle name="표준 41 2 4 3 2" xfId="3074"/>
    <cellStyle name="표준 41 2 4 4" xfId="3075"/>
    <cellStyle name="표준 41 2 5" xfId="3076"/>
    <cellStyle name="표준 41 2 5 2" xfId="3077"/>
    <cellStyle name="표준 41 2 5 2 2" xfId="3078"/>
    <cellStyle name="표준 41 2 5 3" xfId="3079"/>
    <cellStyle name="표준 41 2 6" xfId="3080"/>
    <cellStyle name="표준 41 2 6 2" xfId="3081"/>
    <cellStyle name="표준 41 2 7" xfId="3082"/>
    <cellStyle name="표준 41 3" xfId="3083"/>
    <cellStyle name="표준 41 3 2" xfId="3084"/>
    <cellStyle name="표준 41 3 2 2" xfId="3085"/>
    <cellStyle name="표준 41 3 2 2 2" xfId="3086"/>
    <cellStyle name="표준 41 3 2 2 2 2" xfId="3087"/>
    <cellStyle name="표준 41 3 2 2 3" xfId="3088"/>
    <cellStyle name="표준 41 3 2 3" xfId="3089"/>
    <cellStyle name="표준 41 3 2 3 2" xfId="3090"/>
    <cellStyle name="표준 41 3 2 4" xfId="3091"/>
    <cellStyle name="표준 41 3 3" xfId="3092"/>
    <cellStyle name="표준 41 3 3 2" xfId="3093"/>
    <cellStyle name="표준 41 3 3 2 2" xfId="3094"/>
    <cellStyle name="표준 41 3 3 3" xfId="3095"/>
    <cellStyle name="표준 41 3 4" xfId="3096"/>
    <cellStyle name="표준 41 3 4 2" xfId="3097"/>
    <cellStyle name="표준 41 3 5" xfId="3098"/>
    <cellStyle name="표준 41 4" xfId="3099"/>
    <cellStyle name="표준 41 4 2" xfId="3100"/>
    <cellStyle name="표준 41 4 2 2" xfId="3101"/>
    <cellStyle name="표준 41 4 2 2 2" xfId="3102"/>
    <cellStyle name="표준 41 4 2 3" xfId="3103"/>
    <cellStyle name="표준 41 4 3" xfId="3104"/>
    <cellStyle name="표준 41 4 4" xfId="3105"/>
    <cellStyle name="표준 41 4 4 2" xfId="3106"/>
    <cellStyle name="표준 41 4 5" xfId="3107"/>
    <cellStyle name="표준 41 5" xfId="3108"/>
    <cellStyle name="표준 41 5 2" xfId="3109"/>
    <cellStyle name="표준 41 5 2 2" xfId="3110"/>
    <cellStyle name="표준 41 5 3" xfId="3111"/>
    <cellStyle name="표준 41 6" xfId="3112"/>
    <cellStyle name="표준 41 6 2" xfId="3113"/>
    <cellStyle name="표준 41 6 2 2" xfId="3114"/>
    <cellStyle name="표준 41 6 3" xfId="3115"/>
    <cellStyle name="표준 41 7" xfId="3116"/>
    <cellStyle name="표준 41 7 2" xfId="3117"/>
    <cellStyle name="표준 41 8" xfId="3118"/>
    <cellStyle name="표준 41_2008 상수도통계 취합자료(1008)" xfId="3119"/>
    <cellStyle name="표준 42" xfId="3120"/>
    <cellStyle name="표준 42 2" xfId="3121"/>
    <cellStyle name="표준 42 2 2" xfId="3122"/>
    <cellStyle name="표준 42 2 3" xfId="3123"/>
    <cellStyle name="표준 42 3" xfId="3124"/>
    <cellStyle name="표준 42 3 2" xfId="3125"/>
    <cellStyle name="표준 42 3 3" xfId="3126"/>
    <cellStyle name="표준 42 4" xfId="3127"/>
    <cellStyle name="표준 42 4 2" xfId="3128"/>
    <cellStyle name="표준 42 4 3" xfId="3129"/>
    <cellStyle name="표준 42 5" xfId="3130"/>
    <cellStyle name="표준 42 6" xfId="3131"/>
    <cellStyle name="표준 42 7" xfId="3132"/>
    <cellStyle name="표준 42 7 2" xfId="3133"/>
    <cellStyle name="표준 42 8" xfId="3134"/>
    <cellStyle name="표준 42_2008 상수도통계 취합자료(1008)" xfId="3135"/>
    <cellStyle name="표준 43" xfId="3136"/>
    <cellStyle name="표준 43 2" xfId="3137"/>
    <cellStyle name="표준 43 3" xfId="3138"/>
    <cellStyle name="표준 44" xfId="3139"/>
    <cellStyle name="표준 44 2" xfId="3140"/>
    <cellStyle name="표준 44 2 2" xfId="3141"/>
    <cellStyle name="표준 44 2 3" xfId="3142"/>
    <cellStyle name="표준 44 3" xfId="3143"/>
    <cellStyle name="표준 44 3 2" xfId="3144"/>
    <cellStyle name="표준 44 3 3" xfId="3145"/>
    <cellStyle name="표준 44 4" xfId="3146"/>
    <cellStyle name="표준 44 4 2" xfId="3147"/>
    <cellStyle name="표준 44 4 3" xfId="3148"/>
    <cellStyle name="표준 44 5" xfId="3149"/>
    <cellStyle name="표준 44 6" xfId="3150"/>
    <cellStyle name="표준 44_2008 상수도통계 취합자료(1008)" xfId="3151"/>
    <cellStyle name="표준 45" xfId="3152"/>
    <cellStyle name="표준 45 2" xfId="3153"/>
    <cellStyle name="표준 45 2 2" xfId="3154"/>
    <cellStyle name="표준 45 2 3" xfId="3155"/>
    <cellStyle name="표준 45 3" xfId="3156"/>
    <cellStyle name="표준 45 3 2" xfId="3157"/>
    <cellStyle name="표준 45 3 3" xfId="3158"/>
    <cellStyle name="표준 45 4" xfId="3159"/>
    <cellStyle name="표준 45 4 2" xfId="3160"/>
    <cellStyle name="표준 45 4 3" xfId="3161"/>
    <cellStyle name="표준 45 5" xfId="3162"/>
    <cellStyle name="표준 45 6" xfId="3163"/>
    <cellStyle name="표준 45_2008 상수도통계 취합자료(1008)" xfId="3164"/>
    <cellStyle name="표준 46" xfId="3165"/>
    <cellStyle name="표준 46 2" xfId="3166"/>
    <cellStyle name="표준 46 2 2" xfId="3167"/>
    <cellStyle name="표준 46 2 3" xfId="3168"/>
    <cellStyle name="표준 46 3" xfId="3169"/>
    <cellStyle name="표준 46 3 2" xfId="3170"/>
    <cellStyle name="표준 46 3 3" xfId="3171"/>
    <cellStyle name="표준 46 4" xfId="3172"/>
    <cellStyle name="표준 46 4 2" xfId="3173"/>
    <cellStyle name="표준 46 4 3" xfId="3174"/>
    <cellStyle name="표준 46 5" xfId="3175"/>
    <cellStyle name="표준 46 6" xfId="3176"/>
    <cellStyle name="표준 46_2008 상수도통계 취합자료(1008)" xfId="3177"/>
    <cellStyle name="표준 47" xfId="3178"/>
    <cellStyle name="표준 47 2" xfId="3179"/>
    <cellStyle name="표준 47 2 2" xfId="3180"/>
    <cellStyle name="표준 47 2 3" xfId="3181"/>
    <cellStyle name="표준 47 3" xfId="3182"/>
    <cellStyle name="표준 47 3 2" xfId="3183"/>
    <cellStyle name="표준 47 3 3" xfId="3184"/>
    <cellStyle name="표준 47 4" xfId="3185"/>
    <cellStyle name="표준 47 4 2" xfId="3186"/>
    <cellStyle name="표준 47 4 3" xfId="3187"/>
    <cellStyle name="표준 47 5" xfId="3188"/>
    <cellStyle name="표준 47 6" xfId="3189"/>
    <cellStyle name="표준 47_2008 상수도통계 취합자료(1008)" xfId="3190"/>
    <cellStyle name="표준 48" xfId="3191"/>
    <cellStyle name="표준 48 2" xfId="3192"/>
    <cellStyle name="표준 48 2 2" xfId="3193"/>
    <cellStyle name="표준 48 2 3" xfId="3194"/>
    <cellStyle name="표준 48 3" xfId="3195"/>
    <cellStyle name="표준 48 3 2" xfId="3196"/>
    <cellStyle name="표준 48 3 3" xfId="3197"/>
    <cellStyle name="표준 48 4" xfId="3198"/>
    <cellStyle name="표준 48 4 2" xfId="3199"/>
    <cellStyle name="표준 48 4 3" xfId="3200"/>
    <cellStyle name="표준 48 5" xfId="3201"/>
    <cellStyle name="표준 48 6" xfId="3202"/>
    <cellStyle name="표준 48_2008 상수도통계 취합자료(1008)" xfId="3203"/>
    <cellStyle name="표준 49" xfId="3204"/>
    <cellStyle name="표준 49 2" xfId="3205"/>
    <cellStyle name="표준 49 2 2" xfId="3206"/>
    <cellStyle name="표준 49 2 3" xfId="3207"/>
    <cellStyle name="표준 49 3" xfId="3208"/>
    <cellStyle name="표준 49 3 2" xfId="3209"/>
    <cellStyle name="표준 49 3 3" xfId="3210"/>
    <cellStyle name="표준 49 4" xfId="3211"/>
    <cellStyle name="표준 49 4 2" xfId="3212"/>
    <cellStyle name="표준 49 4 3" xfId="3213"/>
    <cellStyle name="표준 49 5" xfId="3214"/>
    <cellStyle name="표준 49 6" xfId="3215"/>
    <cellStyle name="표준 49_2008 상수도통계 취합자료(1008)" xfId="3216"/>
    <cellStyle name="표준 5" xfId="3217"/>
    <cellStyle name="표준 5 2" xfId="3218"/>
    <cellStyle name="표준 5 3" xfId="3219"/>
    <cellStyle name="표준 5 4" xfId="3220"/>
    <cellStyle name="표준 5 5" xfId="3221"/>
    <cellStyle name="표준 5 6" xfId="3222"/>
    <cellStyle name="표준 5 7" xfId="3223"/>
    <cellStyle name="표준 5 8" xfId="3224"/>
    <cellStyle name="표준 50" xfId="3225"/>
    <cellStyle name="표준 50 2" xfId="3226"/>
    <cellStyle name="표준 50 2 2" xfId="3227"/>
    <cellStyle name="표준 50 2 3" xfId="3228"/>
    <cellStyle name="표준 50 3" xfId="3229"/>
    <cellStyle name="표준 50 3 2" xfId="3230"/>
    <cellStyle name="표준 50 3 3" xfId="3231"/>
    <cellStyle name="표준 50 4" xfId="3232"/>
    <cellStyle name="표준 50 4 2" xfId="3233"/>
    <cellStyle name="표준 50 4 3" xfId="3234"/>
    <cellStyle name="표준 50 5" xfId="3235"/>
    <cellStyle name="표준 50 6" xfId="3236"/>
    <cellStyle name="표준 50_2008 상수도통계 취합자료(1008)" xfId="3237"/>
    <cellStyle name="표준 51" xfId="3238"/>
    <cellStyle name="표준 51 2" xfId="3239"/>
    <cellStyle name="표준 51 2 2" xfId="3240"/>
    <cellStyle name="표준 51 2 3" xfId="3241"/>
    <cellStyle name="표준 51 3" xfId="3242"/>
    <cellStyle name="표준 51 3 2" xfId="3243"/>
    <cellStyle name="표준 51 3 3" xfId="3244"/>
    <cellStyle name="표준 51 4" xfId="3245"/>
    <cellStyle name="표준 51 4 2" xfId="3246"/>
    <cellStyle name="표준 51 4 3" xfId="3247"/>
    <cellStyle name="표준 51 5" xfId="3248"/>
    <cellStyle name="표준 51 6" xfId="3249"/>
    <cellStyle name="표준 51_2008 상수도통계 취합자료(1008)" xfId="3250"/>
    <cellStyle name="표준 52" xfId="3251"/>
    <cellStyle name="표준 52 2" xfId="3252"/>
    <cellStyle name="표준 52 2 2" xfId="3253"/>
    <cellStyle name="표준 52 2 3" xfId="3254"/>
    <cellStyle name="표준 52 3" xfId="3255"/>
    <cellStyle name="표준 52 3 2" xfId="3256"/>
    <cellStyle name="표준 52 3 3" xfId="3257"/>
    <cellStyle name="표준 52 4" xfId="3258"/>
    <cellStyle name="표준 52 4 2" xfId="3259"/>
    <cellStyle name="표준 52 4 3" xfId="3260"/>
    <cellStyle name="표준 52 5" xfId="3261"/>
    <cellStyle name="표준 52 6" xfId="3262"/>
    <cellStyle name="표준 52_2008 상수도통계 취합자료(1008)" xfId="3263"/>
    <cellStyle name="표준 53" xfId="3264"/>
    <cellStyle name="표준 53 2" xfId="3265"/>
    <cellStyle name="표준 53 2 2" xfId="3266"/>
    <cellStyle name="표준 53 2 3" xfId="3267"/>
    <cellStyle name="표준 53 3" xfId="3268"/>
    <cellStyle name="표준 53 3 2" xfId="3269"/>
    <cellStyle name="표준 53 3 3" xfId="3270"/>
    <cellStyle name="표준 53 4" xfId="3271"/>
    <cellStyle name="표준 53 4 2" xfId="3272"/>
    <cellStyle name="표준 53 4 3" xfId="3273"/>
    <cellStyle name="표준 53 5" xfId="3274"/>
    <cellStyle name="표준 53 6" xfId="3275"/>
    <cellStyle name="표준 53_2008 상수도통계 취합자료(1008)" xfId="3276"/>
    <cellStyle name="표준 54" xfId="3277"/>
    <cellStyle name="표준 54 2" xfId="3278"/>
    <cellStyle name="표준 54 2 2" xfId="3279"/>
    <cellStyle name="표준 54 2 3" xfId="3280"/>
    <cellStyle name="표준 54 3" xfId="3281"/>
    <cellStyle name="표준 54 3 2" xfId="3282"/>
    <cellStyle name="표준 54 3 3" xfId="3283"/>
    <cellStyle name="표준 54 4" xfId="3284"/>
    <cellStyle name="표준 54 4 2" xfId="3285"/>
    <cellStyle name="표준 54 4 3" xfId="3286"/>
    <cellStyle name="표준 54 5" xfId="3287"/>
    <cellStyle name="표준 54 6" xfId="3288"/>
    <cellStyle name="표준 54_2008 상수도통계 취합자료(1008)" xfId="3289"/>
    <cellStyle name="표준 55" xfId="3290"/>
    <cellStyle name="표준 55 2" xfId="3291"/>
    <cellStyle name="표준 55 2 2" xfId="3292"/>
    <cellStyle name="표준 55 2 3" xfId="3293"/>
    <cellStyle name="표준 55 3" xfId="3294"/>
    <cellStyle name="표준 55 3 2" xfId="3295"/>
    <cellStyle name="표준 55 3 3" xfId="3296"/>
    <cellStyle name="표준 55 4" xfId="3297"/>
    <cellStyle name="표준 55 4 2" xfId="3298"/>
    <cellStyle name="표준 55 4 3" xfId="3299"/>
    <cellStyle name="표준 55 5" xfId="3300"/>
    <cellStyle name="표준 55 6" xfId="3301"/>
    <cellStyle name="표준 55_2008 상수도통계 취합자료(1008)" xfId="3302"/>
    <cellStyle name="표준 56" xfId="3303"/>
    <cellStyle name="표준 56 2" xfId="3304"/>
    <cellStyle name="표준 56 2 2" xfId="3305"/>
    <cellStyle name="표준 56 2 3" xfId="3306"/>
    <cellStyle name="표준 56 3" xfId="3307"/>
    <cellStyle name="표준 56 3 2" xfId="3308"/>
    <cellStyle name="표준 56 3 3" xfId="3309"/>
    <cellStyle name="표준 56 4" xfId="3310"/>
    <cellStyle name="표준 56 4 2" xfId="3311"/>
    <cellStyle name="표준 56 4 3" xfId="3312"/>
    <cellStyle name="표준 56 5" xfId="3313"/>
    <cellStyle name="표준 56 6" xfId="3314"/>
    <cellStyle name="표준 56_2008 상수도통계 취합자료(1008)" xfId="3315"/>
    <cellStyle name="표준 57" xfId="3316"/>
    <cellStyle name="표준 57 2" xfId="3317"/>
    <cellStyle name="표준 57 2 2" xfId="3318"/>
    <cellStyle name="표준 57 2 3" xfId="3319"/>
    <cellStyle name="표준 57 3" xfId="3320"/>
    <cellStyle name="표준 57 3 2" xfId="3321"/>
    <cellStyle name="표준 57 3 3" xfId="3322"/>
    <cellStyle name="표준 57 4" xfId="3323"/>
    <cellStyle name="표준 57 4 2" xfId="3324"/>
    <cellStyle name="표준 57 4 3" xfId="3325"/>
    <cellStyle name="표준 57 5" xfId="3326"/>
    <cellStyle name="표준 57 6" xfId="3327"/>
    <cellStyle name="표준 57_2008 상수도통계 취합자료(1008)" xfId="3328"/>
    <cellStyle name="표준 58" xfId="3329"/>
    <cellStyle name="표준 58 2" xfId="3330"/>
    <cellStyle name="표준 58 2 2" xfId="3331"/>
    <cellStyle name="표준 58 2 3" xfId="3332"/>
    <cellStyle name="표준 58 3" xfId="3333"/>
    <cellStyle name="표준 58 3 2" xfId="3334"/>
    <cellStyle name="표준 58 3 3" xfId="3335"/>
    <cellStyle name="표준 58 4" xfId="3336"/>
    <cellStyle name="표준 58 4 2" xfId="3337"/>
    <cellStyle name="표준 58 4 3" xfId="3338"/>
    <cellStyle name="표준 58 5" xfId="3339"/>
    <cellStyle name="표준 58 6" xfId="3340"/>
    <cellStyle name="표준 58_2008 상수도통계 취합자료(1008)" xfId="3341"/>
    <cellStyle name="표준 59" xfId="3342"/>
    <cellStyle name="표준 59 2" xfId="3343"/>
    <cellStyle name="표준 59 2 2" xfId="3344"/>
    <cellStyle name="표준 59 2 3" xfId="3345"/>
    <cellStyle name="표준 59 3" xfId="3346"/>
    <cellStyle name="표준 59 3 2" xfId="3347"/>
    <cellStyle name="표준 59 3 3" xfId="3348"/>
    <cellStyle name="표준 59 4" xfId="3349"/>
    <cellStyle name="표준 59 4 2" xfId="3350"/>
    <cellStyle name="표준 59 4 3" xfId="3351"/>
    <cellStyle name="표준 59 5" xfId="3352"/>
    <cellStyle name="표준 59 6" xfId="3353"/>
    <cellStyle name="표준 59_2008 상수도통계 취합자료(1008)" xfId="3354"/>
    <cellStyle name="표준 6" xfId="3355"/>
    <cellStyle name="표준 6 2" xfId="3356"/>
    <cellStyle name="표준 6 2 2" xfId="3357"/>
    <cellStyle name="표준 6 3" xfId="3358"/>
    <cellStyle name="표준 6 3 2" xfId="3359"/>
    <cellStyle name="표준 6 4" xfId="3360"/>
    <cellStyle name="표준 6 5" xfId="3361"/>
    <cellStyle name="표준 60" xfId="3362"/>
    <cellStyle name="표준 60 2" xfId="3363"/>
    <cellStyle name="표준 60 2 2" xfId="3364"/>
    <cellStyle name="표준 60 2 3" xfId="3365"/>
    <cellStyle name="표준 60 3" xfId="3366"/>
    <cellStyle name="표준 60 3 2" xfId="3367"/>
    <cellStyle name="표준 60 3 3" xfId="3368"/>
    <cellStyle name="표준 60 4" xfId="3369"/>
    <cellStyle name="표준 60 4 2" xfId="3370"/>
    <cellStyle name="표준 60 4 3" xfId="3371"/>
    <cellStyle name="표준 60 5" xfId="3372"/>
    <cellStyle name="표준 60 6" xfId="3373"/>
    <cellStyle name="표준 60_2008 상수도통계 취합자료(1008)" xfId="3374"/>
    <cellStyle name="표준 61" xfId="3375"/>
    <cellStyle name="표준 61 2" xfId="3376"/>
    <cellStyle name="표준 61 2 2" xfId="3377"/>
    <cellStyle name="표준 61 2 3" xfId="3378"/>
    <cellStyle name="표준 61 3" xfId="3379"/>
    <cellStyle name="표준 61 3 2" xfId="3380"/>
    <cellStyle name="표준 61 3 3" xfId="3381"/>
    <cellStyle name="표준 61 4" xfId="3382"/>
    <cellStyle name="표준 61 4 2" xfId="3383"/>
    <cellStyle name="표준 61 4 3" xfId="3384"/>
    <cellStyle name="표준 61 5" xfId="3385"/>
    <cellStyle name="표준 61 6" xfId="3386"/>
    <cellStyle name="표준 61_2008 상수도통계 취합자료(1008)" xfId="3387"/>
    <cellStyle name="표준 62" xfId="3388"/>
    <cellStyle name="표준 62 2" xfId="3389"/>
    <cellStyle name="표준 62 3" xfId="3390"/>
    <cellStyle name="표준 63" xfId="3391"/>
    <cellStyle name="표준 63 2" xfId="3392"/>
    <cellStyle name="표준 63 3" xfId="3393"/>
    <cellStyle name="표준 64" xfId="3394"/>
    <cellStyle name="표준 64 2" xfId="3395"/>
    <cellStyle name="표준 64 3" xfId="3396"/>
    <cellStyle name="표준 65" xfId="3397"/>
    <cellStyle name="표준 65 2" xfId="3398"/>
    <cellStyle name="표준 65 3" xfId="3399"/>
    <cellStyle name="표준 66" xfId="3400"/>
    <cellStyle name="표준 66 2" xfId="3401"/>
    <cellStyle name="표준 66 3" xfId="3402"/>
    <cellStyle name="표준 67" xfId="3403"/>
    <cellStyle name="표준 67 2" xfId="3404"/>
    <cellStyle name="표준 67 3" xfId="3405"/>
    <cellStyle name="표준 68" xfId="3406"/>
    <cellStyle name="표준 68 2" xfId="3407"/>
    <cellStyle name="표준 68 3" xfId="3408"/>
    <cellStyle name="표준 69" xfId="3409"/>
    <cellStyle name="표준 69 2" xfId="3410"/>
    <cellStyle name="표준 69 3" xfId="3411"/>
    <cellStyle name="표준 7" xfId="3412"/>
    <cellStyle name="표준 7 2" xfId="3413"/>
    <cellStyle name="표준 7 2 2" xfId="3414"/>
    <cellStyle name="표준 7 3" xfId="3415"/>
    <cellStyle name="표준 7 3 2" xfId="3416"/>
    <cellStyle name="표준 7 4" xfId="3417"/>
    <cellStyle name="표준 7 5" xfId="3418"/>
    <cellStyle name="표준 70" xfId="3419"/>
    <cellStyle name="표준 70 2" xfId="3420"/>
    <cellStyle name="표준 70 3" xfId="3421"/>
    <cellStyle name="표준 71" xfId="3422"/>
    <cellStyle name="표준 71 2" xfId="3423"/>
    <cellStyle name="표준 71 3" xfId="3424"/>
    <cellStyle name="표준 72" xfId="3425"/>
    <cellStyle name="표준 72 2" xfId="3426"/>
    <cellStyle name="표준 72 3" xfId="3427"/>
    <cellStyle name="표준 73" xfId="3428"/>
    <cellStyle name="표준 73 2" xfId="3429"/>
    <cellStyle name="표준 73 3" xfId="3430"/>
    <cellStyle name="표준 74" xfId="3431"/>
    <cellStyle name="표준 74 2" xfId="3432"/>
    <cellStyle name="표준 74 3" xfId="3433"/>
    <cellStyle name="표준 75" xfId="3434"/>
    <cellStyle name="표준 75 2" xfId="3435"/>
    <cellStyle name="표준 75 3" xfId="3436"/>
    <cellStyle name="표준 76" xfId="3437"/>
    <cellStyle name="표준 76 2" xfId="3438"/>
    <cellStyle name="표준 76 3" xfId="3439"/>
    <cellStyle name="표준 77" xfId="3440"/>
    <cellStyle name="표준 77 2" xfId="3441"/>
    <cellStyle name="표준 77 3" xfId="3442"/>
    <cellStyle name="표준 78" xfId="3443"/>
    <cellStyle name="표준 78 2" xfId="3444"/>
    <cellStyle name="표준 78 3" xfId="3445"/>
    <cellStyle name="표준 79" xfId="3446"/>
    <cellStyle name="표준 79 2" xfId="3447"/>
    <cellStyle name="표준 79 3" xfId="3448"/>
    <cellStyle name="표준 8" xfId="3449"/>
    <cellStyle name="표준 8 2" xfId="3450"/>
    <cellStyle name="표준 8 2 2" xfId="3451"/>
    <cellStyle name="표준 8 3" xfId="3452"/>
    <cellStyle name="표준 8 3 2" xfId="3453"/>
    <cellStyle name="표준 8 4" xfId="3454"/>
    <cellStyle name="표준 8 5" xfId="3455"/>
    <cellStyle name="표준 80" xfId="3456"/>
    <cellStyle name="표준 80 2" xfId="3457"/>
    <cellStyle name="표준 80 3" xfId="3458"/>
    <cellStyle name="표준 81" xfId="3459"/>
    <cellStyle name="표준 81 2" xfId="3460"/>
    <cellStyle name="표준 81 3" xfId="3461"/>
    <cellStyle name="표준 82" xfId="3462"/>
    <cellStyle name="표준 82 2" xfId="3463"/>
    <cellStyle name="표준 82 3" xfId="3464"/>
    <cellStyle name="표준 83" xfId="3465"/>
    <cellStyle name="표준 83 2" xfId="3466"/>
    <cellStyle name="표준 83 3" xfId="3467"/>
    <cellStyle name="표준 84" xfId="3468"/>
    <cellStyle name="표준 84 2" xfId="3469"/>
    <cellStyle name="표준 84 3" xfId="3470"/>
    <cellStyle name="표준 85" xfId="3471"/>
    <cellStyle name="표준 85 2" xfId="3472"/>
    <cellStyle name="표준 85 3" xfId="3473"/>
    <cellStyle name="표준 86" xfId="3474"/>
    <cellStyle name="표준 86 2" xfId="3475"/>
    <cellStyle name="표준 86 3" xfId="3476"/>
    <cellStyle name="표준 87" xfId="3477"/>
    <cellStyle name="표준 87 2" xfId="3478"/>
    <cellStyle name="표준 87 3" xfId="3479"/>
    <cellStyle name="표준 88" xfId="3480"/>
    <cellStyle name="표준 88 2" xfId="3481"/>
    <cellStyle name="표준 88 3" xfId="3482"/>
    <cellStyle name="표준 89" xfId="3483"/>
    <cellStyle name="표준 89 2" xfId="3484"/>
    <cellStyle name="표준 89 3" xfId="3485"/>
    <cellStyle name="표준 9" xfId="3486"/>
    <cellStyle name="표준 9 2" xfId="3487"/>
    <cellStyle name="표준 9 3" xfId="3488"/>
    <cellStyle name="표준 9 4" xfId="3489"/>
    <cellStyle name="표준 9 5" xfId="3490"/>
    <cellStyle name="표준 90" xfId="3491"/>
    <cellStyle name="표준 90 2" xfId="3492"/>
    <cellStyle name="표준 90 3" xfId="3493"/>
    <cellStyle name="표준 91" xfId="3494"/>
    <cellStyle name="표준 91 2" xfId="3495"/>
    <cellStyle name="표준 91 3" xfId="3496"/>
    <cellStyle name="표준 92" xfId="3497"/>
    <cellStyle name="표준 92 2" xfId="3498"/>
    <cellStyle name="표준 92 3" xfId="3499"/>
    <cellStyle name="표준 93" xfId="3500"/>
    <cellStyle name="표준 93 2" xfId="3501"/>
    <cellStyle name="표준 94" xfId="3502"/>
    <cellStyle name="표준 94 2" xfId="3503"/>
    <cellStyle name="표준 95" xfId="3504"/>
    <cellStyle name="표준 95 2" xfId="3505"/>
    <cellStyle name="표준 96" xfId="3506"/>
    <cellStyle name="표준 96 2" xfId="3507"/>
    <cellStyle name="표준 96 3" xfId="3508"/>
    <cellStyle name="표준 97" xfId="3509"/>
    <cellStyle name="표준 97 2" xfId="3510"/>
    <cellStyle name="표준 98" xfId="3511"/>
    <cellStyle name="표준 98 2" xfId="3512"/>
    <cellStyle name="표준 98 3" xfId="3513"/>
    <cellStyle name="표준 99" xfId="3514"/>
    <cellStyle name="표준 99 2" xfId="3515"/>
    <cellStyle name="표준 99 3" xfId="3516"/>
    <cellStyle name="표준_03인구" xfId="3517"/>
    <cellStyle name="표준_이런표어떨까" xfId="3518"/>
    <cellStyle name="표준_주민등록관련" xfId="3519"/>
    <cellStyle name="하이퍼링크 2" xfId="3520"/>
    <cellStyle name="합산" xfId="3521"/>
    <cellStyle name="합산 2" xfId="3522"/>
    <cellStyle name="화폐기호" xfId="3523"/>
    <cellStyle name="화폐기호0" xfId="3524"/>
  </cellStyles>
  <dxfs count="29">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28"/>
      <tableStyleElement type="headerRow" dxfId="27"/>
      <tableStyleElement type="totalRow" dxfId="26"/>
      <tableStyleElement type="firstColumn" dxfId="25"/>
      <tableStyleElement type="lastColumn" dxfId="24"/>
      <tableStyleElement type="firstRowStripe" dxfId="23"/>
      <tableStyleElement type="firstColumnStripe" dxfId="22"/>
    </tableStyle>
    <tableStyle name="Light Style 1 - Accent 1" table="0" count="7">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95250</xdr:rowOff>
    </xdr:from>
    <xdr:to>
      <xdr:col>9</xdr:col>
      <xdr:colOff>0</xdr:colOff>
      <xdr:row>4</xdr:row>
      <xdr:rowOff>0</xdr:rowOff>
    </xdr:to>
    <xdr:sp macro="" textlink="">
      <xdr:nvSpPr>
        <xdr:cNvPr id="2" name="Text 2">
          <a:extLst>
            <a:ext uri="{FF2B5EF4-FFF2-40B4-BE49-F238E27FC236}">
              <a16:creationId xmlns:a16="http://schemas.microsoft.com/office/drawing/2014/main" id="{0B9088B1-809B-4C81-9427-CDD4E578F11C}"/>
            </a:ext>
          </a:extLst>
        </xdr:cNvPr>
        <xdr:cNvSpPr txBox="1">
          <a:spLocks noChangeArrowheads="1"/>
        </xdr:cNvSpPr>
      </xdr:nvSpPr>
      <xdr:spPr bwMode="auto">
        <a:xfrm>
          <a:off x="7543800" y="638175"/>
          <a:ext cx="0" cy="8572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altLang="ko-KR" sz="1000" b="0" i="0" strike="noStrike">
              <a:solidFill>
                <a:srgbClr val="000000"/>
              </a:solidFill>
              <a:latin typeface="Times New Roman"/>
              <a:cs typeface="Times New Roman"/>
            </a:rPr>
            <a:t>Year</a:t>
          </a:r>
        </a:p>
      </xdr:txBody>
    </xdr:sp>
    <xdr:clientData/>
  </xdr:twoCellAnchor>
  <xdr:twoCellAnchor>
    <xdr:from>
      <xdr:col>9</xdr:col>
      <xdr:colOff>0</xdr:colOff>
      <xdr:row>3</xdr:row>
      <xdr:rowOff>95250</xdr:rowOff>
    </xdr:from>
    <xdr:to>
      <xdr:col>9</xdr:col>
      <xdr:colOff>0</xdr:colOff>
      <xdr:row>4</xdr:row>
      <xdr:rowOff>0</xdr:rowOff>
    </xdr:to>
    <xdr:sp macro="" textlink="">
      <xdr:nvSpPr>
        <xdr:cNvPr id="3" name="Text 2">
          <a:extLst>
            <a:ext uri="{FF2B5EF4-FFF2-40B4-BE49-F238E27FC236}">
              <a16:creationId xmlns:a16="http://schemas.microsoft.com/office/drawing/2014/main" id="{56E773CD-97FA-4643-BB1E-3BAFB00C3B97}"/>
            </a:ext>
          </a:extLst>
        </xdr:cNvPr>
        <xdr:cNvSpPr txBox="1">
          <a:spLocks noChangeArrowheads="1"/>
        </xdr:cNvSpPr>
      </xdr:nvSpPr>
      <xdr:spPr bwMode="auto">
        <a:xfrm>
          <a:off x="7543800" y="638175"/>
          <a:ext cx="0" cy="8572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altLang="ko-KR" sz="1000" b="0" i="0" strike="noStrike">
              <a:solidFill>
                <a:srgbClr val="000000"/>
              </a:solidFill>
              <a:latin typeface="Times New Roman"/>
              <a:cs typeface="Times New Roman"/>
            </a:rPr>
            <a:t>Year</a:t>
          </a:r>
        </a:p>
      </xdr:txBody>
    </xdr:sp>
    <xdr:clientData/>
  </xdr:twoCellAnchor>
  <xdr:twoCellAnchor>
    <xdr:from>
      <xdr:col>9</xdr:col>
      <xdr:colOff>0</xdr:colOff>
      <xdr:row>3</xdr:row>
      <xdr:rowOff>95250</xdr:rowOff>
    </xdr:from>
    <xdr:to>
      <xdr:col>9</xdr:col>
      <xdr:colOff>0</xdr:colOff>
      <xdr:row>4</xdr:row>
      <xdr:rowOff>0</xdr:rowOff>
    </xdr:to>
    <xdr:sp macro="" textlink="">
      <xdr:nvSpPr>
        <xdr:cNvPr id="4" name="Text 2">
          <a:extLst>
            <a:ext uri="{FF2B5EF4-FFF2-40B4-BE49-F238E27FC236}">
              <a16:creationId xmlns:a16="http://schemas.microsoft.com/office/drawing/2014/main" id="{B9629EFA-6365-4D9F-9610-D7B76F7ECD85}"/>
            </a:ext>
          </a:extLst>
        </xdr:cNvPr>
        <xdr:cNvSpPr txBox="1">
          <a:spLocks noChangeArrowheads="1"/>
        </xdr:cNvSpPr>
      </xdr:nvSpPr>
      <xdr:spPr bwMode="auto">
        <a:xfrm>
          <a:off x="7543800" y="638175"/>
          <a:ext cx="0" cy="8572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US" altLang="ko-KR" sz="1000" b="0" i="0" strike="noStrike">
              <a:solidFill>
                <a:srgbClr val="000000"/>
              </a:solidFill>
              <a:latin typeface="Times New Roman"/>
              <a:cs typeface="Times New Roman"/>
            </a:rPr>
            <a:t>Year</a:t>
          </a:r>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tabSelected="1" view="pageBreakPreview" zoomScale="85" zoomScaleNormal="115" zoomScaleSheetLayoutView="85" workbookViewId="0">
      <selection activeCell="A2" sqref="A2:H2"/>
    </sheetView>
  </sheetViews>
  <sheetFormatPr defaultRowHeight="15.75"/>
  <cols>
    <col min="1" max="1" width="9.875" style="347" customWidth="1"/>
    <col min="2" max="2" width="9.5" style="290" customWidth="1"/>
    <col min="3" max="3" width="10.125" style="347" customWidth="1"/>
    <col min="4" max="4" width="9.125" style="347" customWidth="1"/>
    <col min="5" max="5" width="8.875" style="347" customWidth="1"/>
    <col min="6" max="6" width="9.625" style="347" customWidth="1"/>
    <col min="7" max="7" width="9.25" style="347" customWidth="1"/>
    <col min="8" max="8" width="9.625" style="347" customWidth="1"/>
    <col min="9" max="9" width="9.125" style="347" customWidth="1"/>
    <col min="10" max="11" width="7.625" style="347" customWidth="1"/>
    <col min="12" max="12" width="7.875" style="347" customWidth="1"/>
    <col min="13" max="13" width="9.375" style="347" customWidth="1"/>
    <col min="14" max="14" width="8.625" style="347" customWidth="1"/>
    <col min="15" max="15" width="9.375" style="347" bestFit="1" customWidth="1"/>
    <col min="16" max="16" width="9.125" style="347" customWidth="1"/>
    <col min="17" max="16384" width="9" style="347"/>
  </cols>
  <sheetData>
    <row r="1" spans="1:17" customFormat="1" ht="24.95" customHeight="1">
      <c r="A1" s="466"/>
      <c r="B1" s="466"/>
      <c r="C1" s="466"/>
      <c r="D1" s="466"/>
      <c r="E1" s="466"/>
      <c r="F1" s="466"/>
      <c r="G1" s="466"/>
      <c r="H1" s="466"/>
      <c r="I1" s="466"/>
      <c r="J1" s="466"/>
      <c r="K1" s="466"/>
      <c r="L1" s="466"/>
      <c r="M1" s="466"/>
      <c r="N1" s="466"/>
      <c r="O1" s="466"/>
      <c r="P1" s="466"/>
    </row>
    <row r="2" spans="1:17" s="260" customFormat="1" ht="20.100000000000001" customHeight="1">
      <c r="A2" s="466" t="s">
        <v>115</v>
      </c>
      <c r="B2" s="466"/>
      <c r="C2" s="466"/>
      <c r="D2" s="466"/>
      <c r="E2" s="466"/>
      <c r="F2" s="466"/>
      <c r="G2" s="466"/>
      <c r="H2" s="466"/>
      <c r="I2" s="466" t="s">
        <v>116</v>
      </c>
      <c r="J2" s="466"/>
      <c r="K2" s="466"/>
      <c r="L2" s="466"/>
      <c r="M2" s="466"/>
      <c r="N2" s="466"/>
      <c r="O2" s="466"/>
      <c r="P2" s="466"/>
    </row>
    <row r="3" spans="1:17" s="290" customFormat="1" ht="20.100000000000001" customHeight="1" thickBot="1">
      <c r="A3" s="283" t="s">
        <v>93</v>
      </c>
      <c r="B3" s="283"/>
      <c r="C3" s="283"/>
      <c r="D3" s="283"/>
      <c r="E3" s="283"/>
      <c r="F3" s="283"/>
      <c r="G3" s="283"/>
      <c r="H3" s="283"/>
      <c r="I3" s="283"/>
      <c r="J3" s="283"/>
      <c r="K3" s="283"/>
      <c r="L3" s="283"/>
      <c r="M3" s="283"/>
      <c r="N3" s="283"/>
      <c r="O3" s="283"/>
      <c r="P3" s="288" t="s">
        <v>101</v>
      </c>
    </row>
    <row r="4" spans="1:17" s="290" customFormat="1" ht="18" customHeight="1" thickTop="1">
      <c r="A4" s="466" t="s">
        <v>240</v>
      </c>
      <c r="B4" s="466" t="s">
        <v>528</v>
      </c>
      <c r="C4" s="466" t="s">
        <v>383</v>
      </c>
      <c r="D4" s="466"/>
      <c r="E4" s="466"/>
      <c r="F4" s="466"/>
      <c r="G4" s="466"/>
      <c r="H4" s="466"/>
      <c r="I4"/>
      <c r="J4" s="342"/>
      <c r="K4" s="342"/>
      <c r="L4" s="263" t="s">
        <v>241</v>
      </c>
      <c r="M4" s="264" t="s">
        <v>242</v>
      </c>
      <c r="N4" s="264" t="s">
        <v>243</v>
      </c>
      <c r="O4"/>
      <c r="P4" s="466" t="s">
        <v>245</v>
      </c>
    </row>
    <row r="5" spans="1:17" s="290" customFormat="1" ht="18" customHeight="1">
      <c r="A5" s="466"/>
      <c r="B5" s="466"/>
      <c r="C5" s="466" t="s">
        <v>384</v>
      </c>
      <c r="D5" s="466"/>
      <c r="E5" s="466"/>
      <c r="F5" s="466" t="s">
        <v>379</v>
      </c>
      <c r="G5" s="466"/>
      <c r="H5" s="466"/>
      <c r="I5" s="466" t="s">
        <v>244</v>
      </c>
      <c r="J5" s="466"/>
      <c r="K5" s="466"/>
      <c r="L5" t="s">
        <v>577</v>
      </c>
      <c r="M5" t="s">
        <v>578</v>
      </c>
      <c r="N5" s="342"/>
      <c r="O5" s="310" t="s">
        <v>529</v>
      </c>
      <c r="P5" s="466"/>
    </row>
    <row r="6" spans="1:17" s="290" customFormat="1" ht="39.950000000000003" customHeight="1">
      <c r="A6" s="466"/>
      <c r="B6" t="s">
        <v>246</v>
      </c>
      <c r="C6" s="466"/>
      <c r="D6" t="s">
        <v>582</v>
      </c>
      <c r="E6" t="s">
        <v>247</v>
      </c>
      <c r="F6" s="466"/>
      <c r="G6" t="s">
        <v>248</v>
      </c>
      <c r="H6" t="s">
        <v>249</v>
      </c>
      <c r="I6" s="466"/>
      <c r="J6" s="266" t="s">
        <v>248</v>
      </c>
      <c r="K6" s="266" t="s">
        <v>249</v>
      </c>
      <c r="L6" t="s">
        <v>250</v>
      </c>
      <c r="M6" t="s">
        <v>251</v>
      </c>
      <c r="N6" t="s">
        <v>252</v>
      </c>
      <c r="O6" t="s">
        <v>6</v>
      </c>
      <c r="P6" s="466"/>
    </row>
    <row r="7" spans="1:17" customFormat="1" ht="30.75" customHeight="1">
      <c r="A7">
        <v>2014</v>
      </c>
      <c r="B7">
        <v>78499</v>
      </c>
      <c r="C7">
        <f>SUM(D7:E7)</f>
        <v>209502</v>
      </c>
      <c r="D7">
        <v>108430</v>
      </c>
      <c r="E7">
        <v>101072</v>
      </c>
      <c r="F7" s="346">
        <f>SUM(G7:H7)</f>
        <v>202072</v>
      </c>
      <c r="G7">
        <v>102688</v>
      </c>
      <c r="H7">
        <v>99384</v>
      </c>
      <c r="I7">
        <f>SUM(J7:K7)</f>
        <v>7430</v>
      </c>
      <c r="J7">
        <v>5742</v>
      </c>
      <c r="K7">
        <v>1688</v>
      </c>
      <c r="L7">
        <v>2.5741983974318101</v>
      </c>
      <c r="M7">
        <v>24667</v>
      </c>
      <c r="N7">
        <v>675</v>
      </c>
      <c r="O7">
        <v>310.36394319999999</v>
      </c>
      <c r="P7">
        <v>2014</v>
      </c>
    </row>
    <row r="8" spans="1:17" customFormat="1" ht="30.75" customHeight="1">
      <c r="A8">
        <v>2015</v>
      </c>
      <c r="B8">
        <v>80109</v>
      </c>
      <c r="C8">
        <f>SUM(D8:E8)</f>
        <v>212438</v>
      </c>
      <c r="D8">
        <v>109708</v>
      </c>
      <c r="E8">
        <v>102730</v>
      </c>
      <c r="F8" s="346">
        <f>SUM(G8:H8)</f>
        <v>205184</v>
      </c>
      <c r="G8">
        <v>104133</v>
      </c>
      <c r="H8">
        <v>101051</v>
      </c>
      <c r="I8">
        <f>SUM(J8:K8)</f>
        <v>7254</v>
      </c>
      <c r="J8">
        <v>5575</v>
      </c>
      <c r="K8">
        <v>1679</v>
      </c>
      <c r="L8">
        <v>2.5613102148322899</v>
      </c>
      <c r="M8">
        <v>26060</v>
      </c>
      <c r="N8">
        <v>685</v>
      </c>
      <c r="O8">
        <v>310.27999999999997</v>
      </c>
      <c r="P8">
        <v>2015</v>
      </c>
    </row>
    <row r="9" spans="1:17" customFormat="1" ht="30.75" customHeight="1">
      <c r="A9">
        <v>2016</v>
      </c>
      <c r="B9">
        <v>80790</v>
      </c>
      <c r="C9">
        <f>SUM(D9:E9)</f>
        <v>212811</v>
      </c>
      <c r="D9">
        <v>109871</v>
      </c>
      <c r="E9">
        <v>102940</v>
      </c>
      <c r="F9" s="346">
        <f>SUM(G9:H9)</f>
        <v>205513</v>
      </c>
      <c r="G9">
        <v>104235</v>
      </c>
      <c r="H9">
        <v>101278</v>
      </c>
      <c r="I9">
        <f>SUM(J9:K9)</f>
        <v>7298</v>
      </c>
      <c r="J9">
        <v>5636</v>
      </c>
      <c r="K9">
        <v>1662</v>
      </c>
      <c r="L9">
        <v>2.5437925485827502</v>
      </c>
      <c r="M9">
        <v>26761</v>
      </c>
      <c r="N9">
        <v>685.74564380878098</v>
      </c>
      <c r="O9">
        <v>310.33518320000002</v>
      </c>
      <c r="P9">
        <v>2016</v>
      </c>
    </row>
    <row r="10" spans="1:17" customFormat="1" ht="30.75" customHeight="1">
      <c r="A10">
        <v>2017</v>
      </c>
      <c r="B10">
        <v>85089</v>
      </c>
      <c r="C10">
        <v>219267</v>
      </c>
      <c r="D10">
        <v>113033</v>
      </c>
      <c r="E10">
        <v>106234</v>
      </c>
      <c r="F10">
        <v>212146</v>
      </c>
      <c r="G10">
        <v>107650</v>
      </c>
      <c r="H10">
        <v>104496</v>
      </c>
      <c r="I10">
        <v>7121</v>
      </c>
      <c r="J10">
        <v>5383</v>
      </c>
      <c r="K10">
        <v>1738</v>
      </c>
      <c r="L10">
        <v>2.4932247411533801</v>
      </c>
      <c r="M10">
        <v>29161</v>
      </c>
      <c r="N10">
        <v>706.59432119005703</v>
      </c>
      <c r="O10">
        <v>310.31525929999998</v>
      </c>
      <c r="P10">
        <v>2017</v>
      </c>
      <c r="Q10" s="259"/>
    </row>
    <row r="11" spans="1:17" s="259" customFormat="1" ht="30.75" customHeight="1">
      <c r="A11">
        <v>2018</v>
      </c>
      <c r="B11">
        <v>89088</v>
      </c>
      <c r="C11">
        <f>D11+E11</f>
        <v>224250</v>
      </c>
      <c r="D11">
        <f>G11+J11</f>
        <v>115483</v>
      </c>
      <c r="E11">
        <f>H11+K11</f>
        <v>108767</v>
      </c>
      <c r="F11">
        <f>G11+H11</f>
        <v>216951</v>
      </c>
      <c r="G11">
        <v>109978</v>
      </c>
      <c r="H11">
        <v>106973</v>
      </c>
      <c r="I11">
        <f>J11+K11</f>
        <v>7299</v>
      </c>
      <c r="J11">
        <v>5505</v>
      </c>
      <c r="K11">
        <v>1794</v>
      </c>
      <c r="L11">
        <f>F11/B11</f>
        <v>2.4352438038793105</v>
      </c>
      <c r="M11">
        <v>31181</v>
      </c>
      <c r="N11">
        <f>C11/O11</f>
        <v>722.65218444576828</v>
      </c>
      <c r="O11">
        <v>310.31525929999998</v>
      </c>
      <c r="P11">
        <v>2018</v>
      </c>
    </row>
    <row r="12" spans="1:17" s="259" customFormat="1" ht="30.75" customHeight="1">
      <c r="A12">
        <v>2019</v>
      </c>
      <c r="B12">
        <v>93026</v>
      </c>
      <c r="C12">
        <v>229778</v>
      </c>
      <c r="D12">
        <v>118375</v>
      </c>
      <c r="E12">
        <v>111403</v>
      </c>
      <c r="F12">
        <v>222314</v>
      </c>
      <c r="G12">
        <v>112775</v>
      </c>
      <c r="H12">
        <v>109539</v>
      </c>
      <c r="I12">
        <v>7464</v>
      </c>
      <c r="J12">
        <v>5600</v>
      </c>
      <c r="K12">
        <v>1864</v>
      </c>
      <c r="L12">
        <v>2.3898050007524798</v>
      </c>
      <c r="M12">
        <v>33412</v>
      </c>
      <c r="N12">
        <v>740.28802474306497</v>
      </c>
      <c r="O12">
        <v>310.39</v>
      </c>
      <c r="P12">
        <v>2019</v>
      </c>
    </row>
    <row r="13" spans="1:17" s="259" customFormat="1" ht="30.75" customHeight="1">
      <c r="A13">
        <v>2020</v>
      </c>
      <c r="B13">
        <v>97998</v>
      </c>
      <c r="C13">
        <f>D13+E13</f>
        <v>237370</v>
      </c>
      <c r="D13">
        <f>SUM(G13,J13)</f>
        <v>122096</v>
      </c>
      <c r="E13">
        <f>SUM(H13,K13)</f>
        <v>115274</v>
      </c>
      <c r="F13">
        <f>G13+H13</f>
        <v>230359</v>
      </c>
      <c r="G13">
        <v>116916</v>
      </c>
      <c r="H13">
        <v>113443</v>
      </c>
      <c r="I13">
        <f>J13+K13</f>
        <v>7011</v>
      </c>
      <c r="J13">
        <v>5180</v>
      </c>
      <c r="K13">
        <v>1831</v>
      </c>
      <c r="L13">
        <v>2.35</v>
      </c>
      <c r="M13">
        <v>36245</v>
      </c>
      <c r="N13">
        <v>765</v>
      </c>
      <c r="O13">
        <v>310.43</v>
      </c>
      <c r="P13">
        <v>2020</v>
      </c>
    </row>
    <row r="14" spans="1:17" s="259" customFormat="1" ht="30.75" customHeight="1">
      <c r="A14">
        <v>2021</v>
      </c>
      <c r="B14">
        <v>102314</v>
      </c>
      <c r="C14">
        <v>243071</v>
      </c>
      <c r="D14">
        <v>124729</v>
      </c>
      <c r="E14">
        <v>118342</v>
      </c>
      <c r="F14">
        <v>236368</v>
      </c>
      <c r="G14">
        <v>119835</v>
      </c>
      <c r="H14">
        <v>116533</v>
      </c>
      <c r="I14">
        <v>6703</v>
      </c>
      <c r="J14">
        <v>4894</v>
      </c>
      <c r="K14">
        <v>1809</v>
      </c>
      <c r="L14">
        <v>2.31</v>
      </c>
      <c r="M14">
        <v>39036</v>
      </c>
      <c r="N14">
        <v>783</v>
      </c>
      <c r="O14">
        <v>310.39999999999998</v>
      </c>
      <c r="P14">
        <v>2021</v>
      </c>
    </row>
    <row r="15" spans="1:17" s="259" customFormat="1" ht="30.75" customHeight="1">
      <c r="A15" s="321">
        <v>2022</v>
      </c>
      <c r="B15">
        <v>106361</v>
      </c>
      <c r="C15">
        <v>250920</v>
      </c>
      <c r="D15">
        <v>128711</v>
      </c>
      <c r="E15">
        <v>122209</v>
      </c>
      <c r="F15">
        <v>243432</v>
      </c>
      <c r="G15">
        <v>123173</v>
      </c>
      <c r="H15">
        <v>120259</v>
      </c>
      <c r="I15">
        <v>7488</v>
      </c>
      <c r="J15">
        <v>5538</v>
      </c>
      <c r="K15">
        <v>1950</v>
      </c>
      <c r="L15">
        <v>2.29</v>
      </c>
      <c r="M15">
        <v>41886</v>
      </c>
      <c r="N15">
        <v>808</v>
      </c>
      <c r="O15">
        <v>310.43</v>
      </c>
      <c r="P15" s="415">
        <v>2022</v>
      </c>
    </row>
    <row r="16" spans="1:17" customFormat="1" ht="30.75" customHeight="1">
      <c r="A16">
        <v>2023</v>
      </c>
      <c r="B16">
        <v>117518</v>
      </c>
      <c r="C16">
        <v>276660</v>
      </c>
      <c r="D16">
        <v>141711</v>
      </c>
      <c r="E16">
        <v>134949</v>
      </c>
      <c r="F16">
        <v>268026</v>
      </c>
      <c r="G16">
        <v>135376</v>
      </c>
      <c r="H16">
        <v>132650</v>
      </c>
      <c r="I16">
        <v>8634</v>
      </c>
      <c r="J16">
        <v>6335</v>
      </c>
      <c r="K16">
        <v>2299</v>
      </c>
      <c r="L16">
        <v>2.2807229530795281</v>
      </c>
      <c r="M16">
        <v>46170</v>
      </c>
      <c r="N16">
        <v>891.04318979677282</v>
      </c>
      <c r="O16">
        <v>310.49</v>
      </c>
      <c r="P16">
        <v>2023</v>
      </c>
    </row>
    <row r="17" spans="1:16" s="333" customFormat="1" ht="20.100000000000001" customHeight="1">
      <c r="A17" s="333" t="s">
        <v>357</v>
      </c>
      <c r="P17" s="420" t="s">
        <v>358</v>
      </c>
    </row>
    <row r="18" spans="1:16" s="333" customFormat="1" ht="10.5" customHeight="1">
      <c r="A18" t="s">
        <v>567</v>
      </c>
      <c r="K18"/>
      <c r="P18" s="420"/>
    </row>
    <row r="19" spans="1:16" s="333" customFormat="1" ht="10.5" customHeight="1">
      <c r="A19" t="s">
        <v>568</v>
      </c>
      <c r="I19"/>
      <c r="J19"/>
      <c r="K19"/>
    </row>
    <row r="20" spans="1:16" s="290" customFormat="1" ht="12.95" customHeight="1">
      <c r="A20" s="347"/>
      <c r="C20" s="347"/>
      <c r="D20" s="347"/>
      <c r="E20" s="347"/>
      <c r="F20" s="347"/>
      <c r="G20" s="347"/>
      <c r="H20" s="347"/>
      <c r="I20" s="347"/>
      <c r="J20" s="347"/>
      <c r="K20" s="347"/>
      <c r="L20" s="347"/>
      <c r="M20" s="347"/>
      <c r="N20" s="347"/>
      <c r="O20" s="347"/>
      <c r="P20" s="347"/>
    </row>
    <row r="21" spans="1:16" s="418" customFormat="1" ht="12.95" customHeight="1">
      <c r="A21" s="347"/>
      <c r="B21" s="290"/>
      <c r="C21" s="347"/>
      <c r="D21" s="347"/>
      <c r="E21" s="347"/>
      <c r="F21" s="347"/>
      <c r="G21" s="347"/>
      <c r="H21"/>
      <c r="I21" s="347"/>
      <c r="J21" s="347"/>
      <c r="K21" s="347"/>
      <c r="L21" s="347"/>
      <c r="M21" s="347"/>
      <c r="N21" s="347"/>
      <c r="O21" s="347"/>
      <c r="P21" s="347"/>
    </row>
    <row r="22" spans="1:16" ht="12.75" customHeight="1"/>
    <row r="23" spans="1:16" s="290" customFormat="1" ht="13.5" customHeight="1">
      <c r="A23" s="347"/>
      <c r="C23" s="347"/>
      <c r="D23" s="347"/>
      <c r="E23" s="347"/>
      <c r="F23" s="347"/>
      <c r="G23" s="347"/>
      <c r="H23" s="347"/>
      <c r="I23" s="347"/>
      <c r="J23" s="347"/>
      <c r="K23" s="347"/>
      <c r="L23" s="347"/>
      <c r="M23" s="347"/>
      <c r="N23" s="347"/>
      <c r="O23" s="347"/>
      <c r="P23" s="347"/>
    </row>
    <row r="24" spans="1:16" s="290" customFormat="1" ht="12.75" customHeight="1">
      <c r="A24" s="347"/>
      <c r="C24" s="347"/>
      <c r="D24" s="347"/>
      <c r="E24" s="347"/>
      <c r="F24" s="347"/>
      <c r="G24" s="347"/>
      <c r="H24" s="347"/>
      <c r="I24" s="347"/>
      <c r="J24" s="347"/>
      <c r="K24" s="347"/>
      <c r="L24" s="347"/>
      <c r="M24" s="347"/>
      <c r="N24" s="347"/>
      <c r="O24" s="347"/>
      <c r="P24" s="347"/>
    </row>
    <row r="25" spans="1:16" s="290" customFormat="1" ht="12.75" customHeight="1">
      <c r="A25" s="347"/>
      <c r="C25" s="347"/>
      <c r="D25" s="347"/>
      <c r="E25" s="347"/>
      <c r="F25" s="347"/>
      <c r="G25" s="347"/>
      <c r="H25" s="347"/>
      <c r="I25" s="347"/>
      <c r="J25" s="347"/>
      <c r="K25" s="347"/>
      <c r="L25" s="347"/>
      <c r="M25" s="347"/>
      <c r="N25" s="347"/>
      <c r="O25" s="347"/>
      <c r="P25" s="347"/>
    </row>
  </sheetData>
  <mergeCells count="14">
    <mergeCell ref="G5:H5"/>
    <mergeCell ref="I5:I6"/>
    <mergeCell ref="J5:K5"/>
    <mergeCell ref="P4:P6"/>
    <mergeCell ref="A1:H1"/>
    <mergeCell ref="I1:P1"/>
    <mergeCell ref="A2:H2"/>
    <mergeCell ref="I2:P2"/>
    <mergeCell ref="A4:A6"/>
    <mergeCell ref="B4:B5"/>
    <mergeCell ref="C4:H4"/>
    <mergeCell ref="C5:C6"/>
    <mergeCell ref="D5:E5"/>
    <mergeCell ref="F5:F6"/>
  </mergeCells>
  <phoneticPr fontId="4" type="noConversion"/>
  <printOptions horizontalCentered="1" gridLines="1" gridLinesSet="0"/>
  <pageMargins left="1.2204724409448819" right="1.2204724409448819" top="1.0236220472440944" bottom="2.3622047244094491" header="0" footer="0"/>
  <pageSetup paperSize="9" scale="88" orientation="portrait" r:id="rId1"/>
  <headerFooter alignWithMargins="0"/>
  <colBreaks count="1" manualBreakCount="1">
    <brk id="8" max="24"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09"/>
  <sheetViews>
    <sheetView view="pageBreakPreview" zoomScaleNormal="90" workbookViewId="0">
      <pane ySplit="6" topLeftCell="A7" activePane="bottomLeft" state="frozen"/>
      <selection activeCell="C16" sqref="C16"/>
      <selection pane="bottomLeft" activeCell="J22" sqref="J22"/>
    </sheetView>
  </sheetViews>
  <sheetFormatPr defaultRowHeight="15.75"/>
  <cols>
    <col min="1" max="1" width="9.375" style="347" customWidth="1"/>
    <col min="2" max="2" width="7.875" customWidth="1"/>
    <col min="3" max="3" width="9" customWidth="1"/>
    <col min="4" max="4" width="10.5" customWidth="1"/>
    <col min="5" max="5" width="9.875" customWidth="1"/>
    <col min="6" max="7" width="7.75" customWidth="1"/>
    <col min="8" max="8" width="8.125" bestFit="1" customWidth="1"/>
    <col min="9" max="10" width="7.75" customWidth="1"/>
    <col min="11" max="11" width="7.5" customWidth="1"/>
    <col min="12" max="13" width="7.75" customWidth="1"/>
    <col min="14" max="14" width="9.875" customWidth="1"/>
    <col min="15" max="16" width="7.75" customWidth="1"/>
    <col min="17" max="17" width="8.5" style="347" customWidth="1"/>
    <col min="18" max="19" width="7.75" customWidth="1"/>
    <col min="20" max="20" width="9.875" style="347" customWidth="1"/>
    <col min="21" max="22" width="7.75" customWidth="1"/>
    <col min="23" max="23" width="7.125" customWidth="1"/>
    <col min="24" max="25" width="7.75" customWidth="1"/>
    <col min="26" max="26" width="9.375" style="347" customWidth="1"/>
    <col min="27" max="16384" width="9" style="347"/>
  </cols>
  <sheetData>
    <row r="1" spans="1:26" s="258" customFormat="1" ht="20.100000000000001" customHeight="1">
      <c r="A1" s="257" t="s">
        <v>391</v>
      </c>
      <c r="B1" s="421"/>
      <c r="C1" s="422"/>
      <c r="D1" s="422"/>
      <c r="E1" s="421"/>
      <c r="F1" s="422"/>
      <c r="G1" s="422"/>
      <c r="H1" s="423"/>
      <c r="I1" s="422"/>
      <c r="J1" s="422"/>
      <c r="K1" s="423"/>
      <c r="L1" s="422"/>
      <c r="M1" s="422"/>
      <c r="N1" s="422" t="s">
        <v>129</v>
      </c>
      <c r="O1" s="422"/>
      <c r="P1" s="422"/>
      <c r="Q1" s="257"/>
      <c r="R1" s="422"/>
      <c r="S1" s="422"/>
      <c r="T1" s="257"/>
      <c r="U1" s="422"/>
      <c r="V1" s="422"/>
      <c r="W1" s="422"/>
      <c r="X1" s="422"/>
      <c r="Y1" s="422"/>
      <c r="Z1" s="257"/>
    </row>
    <row r="2" spans="1:26" s="290" customFormat="1" ht="20.100000000000001" customHeight="1" thickBot="1">
      <c r="A2" s="283" t="s">
        <v>53</v>
      </c>
      <c r="B2" s="424"/>
      <c r="C2" s="425"/>
      <c r="D2" s="425"/>
      <c r="E2" s="426"/>
      <c r="F2" s="425"/>
      <c r="G2" s="425"/>
      <c r="H2" s="427"/>
      <c r="I2" s="425"/>
      <c r="J2" s="425"/>
      <c r="K2" s="427"/>
      <c r="L2" s="425"/>
      <c r="M2" s="425"/>
      <c r="N2" s="428"/>
      <c r="O2" s="425"/>
      <c r="P2" s="425"/>
      <c r="Q2" s="283"/>
      <c r="R2" s="428"/>
      <c r="S2" s="428"/>
      <c r="T2" s="283"/>
      <c r="U2" s="287"/>
      <c r="V2" s="287"/>
      <c r="W2" s="287"/>
      <c r="X2" s="428"/>
      <c r="Y2" s="428"/>
      <c r="Z2" s="288" t="s">
        <v>11</v>
      </c>
    </row>
    <row r="3" spans="1:26" s="437" customFormat="1" ht="17.100000000000001" customHeight="1" thickTop="1">
      <c r="A3" s="341" t="s">
        <v>89</v>
      </c>
      <c r="B3" s="429" t="s">
        <v>110</v>
      </c>
      <c r="C3" s="430"/>
      <c r="D3" s="430"/>
      <c r="E3" s="429" t="s">
        <v>17</v>
      </c>
      <c r="F3" s="430"/>
      <c r="G3" s="430"/>
      <c r="H3" s="431" t="s">
        <v>126</v>
      </c>
      <c r="I3" s="432"/>
      <c r="J3" s="432"/>
      <c r="K3" s="466" t="s">
        <v>111</v>
      </c>
      <c r="L3" s="466"/>
      <c r="M3" s="466"/>
      <c r="N3" s="433" t="s">
        <v>237</v>
      </c>
      <c r="O3" s="434"/>
      <c r="P3" s="434"/>
      <c r="Q3" s="413" t="s">
        <v>127</v>
      </c>
      <c r="R3" s="430"/>
      <c r="S3" s="430"/>
      <c r="T3" s="412"/>
      <c r="U3" s="434"/>
      <c r="V3" s="434"/>
      <c r="W3" s="435" t="s">
        <v>18</v>
      </c>
      <c r="X3" s="436"/>
      <c r="Y3" s="436"/>
      <c r="Z3" s="416" t="s">
        <v>102</v>
      </c>
    </row>
    <row r="4" spans="1:26" s="437" customFormat="1" ht="17.100000000000001" customHeight="1">
      <c r="A4" s="438"/>
      <c r="B4" s="439" t="s">
        <v>112</v>
      </c>
      <c r="C4" s="440"/>
      <c r="D4" s="440"/>
      <c r="E4" s="431" t="s">
        <v>113</v>
      </c>
      <c r="F4" s="440"/>
      <c r="G4" s="440"/>
      <c r="H4" s="309"/>
      <c r="I4" s="440"/>
      <c r="J4" s="440"/>
      <c r="K4" s="431" t="s">
        <v>112</v>
      </c>
      <c r="L4" s="440"/>
      <c r="M4" s="440"/>
      <c r="N4" s="441" t="s">
        <v>113</v>
      </c>
      <c r="O4" s="440"/>
      <c r="P4" s="440"/>
      <c r="Q4" s="402" t="s">
        <v>112</v>
      </c>
      <c r="R4" s="442"/>
      <c r="S4" s="442"/>
      <c r="T4" s="402" t="s">
        <v>113</v>
      </c>
      <c r="U4" s="443"/>
      <c r="V4" s="443"/>
      <c r="W4" s="435" t="s">
        <v>128</v>
      </c>
      <c r="X4" s="430"/>
      <c r="Y4" s="430"/>
      <c r="Z4" s="309"/>
    </row>
    <row r="5" spans="1:26" s="437" customFormat="1" ht="17.100000000000001" customHeight="1">
      <c r="A5" s="438"/>
      <c r="B5" s="439"/>
      <c r="C5" s="444" t="s">
        <v>326</v>
      </c>
      <c r="D5" s="444" t="s">
        <v>328</v>
      </c>
      <c r="E5" s="445"/>
      <c r="F5" s="444" t="s">
        <v>326</v>
      </c>
      <c r="G5" s="444" t="s">
        <v>328</v>
      </c>
      <c r="H5" s="309"/>
      <c r="I5" s="444" t="s">
        <v>326</v>
      </c>
      <c r="J5" s="444" t="s">
        <v>328</v>
      </c>
      <c r="K5" s="446"/>
      <c r="L5" s="444" t="s">
        <v>326</v>
      </c>
      <c r="M5" s="444" t="s">
        <v>328</v>
      </c>
      <c r="N5" s="447"/>
      <c r="O5" s="444" t="s">
        <v>326</v>
      </c>
      <c r="P5" s="444" t="s">
        <v>328</v>
      </c>
      <c r="Q5" s="448"/>
      <c r="R5" s="444" t="s">
        <v>326</v>
      </c>
      <c r="S5" s="444" t="s">
        <v>328</v>
      </c>
      <c r="T5" s="448"/>
      <c r="U5" s="444" t="s">
        <v>326</v>
      </c>
      <c r="V5" s="444" t="s">
        <v>328</v>
      </c>
      <c r="W5" s="447"/>
      <c r="X5" s="444" t="s">
        <v>326</v>
      </c>
      <c r="Y5" s="444" t="s">
        <v>328</v>
      </c>
      <c r="Z5" s="309"/>
    </row>
    <row r="6" spans="1:26" s="437" customFormat="1" ht="33" customHeight="1">
      <c r="A6" s="343" t="s">
        <v>90</v>
      </c>
      <c r="B6" s="449" t="s">
        <v>173</v>
      </c>
      <c r="C6" s="450" t="s">
        <v>327</v>
      </c>
      <c r="D6" s="450" t="s">
        <v>329</v>
      </c>
      <c r="E6" s="451" t="s">
        <v>172</v>
      </c>
      <c r="F6" s="450" t="s">
        <v>327</v>
      </c>
      <c r="G6" s="450" t="s">
        <v>329</v>
      </c>
      <c r="H6" s="452" t="s">
        <v>174</v>
      </c>
      <c r="I6" s="450" t="s">
        <v>327</v>
      </c>
      <c r="J6" s="450" t="s">
        <v>329</v>
      </c>
      <c r="K6" s="451" t="s">
        <v>173</v>
      </c>
      <c r="L6" s="450" t="s">
        <v>327</v>
      </c>
      <c r="M6" s="450" t="s">
        <v>329</v>
      </c>
      <c r="N6" s="453" t="s">
        <v>172</v>
      </c>
      <c r="O6" s="450" t="s">
        <v>327</v>
      </c>
      <c r="P6" s="450" t="s">
        <v>329</v>
      </c>
      <c r="Q6" s="451" t="s">
        <v>173</v>
      </c>
      <c r="R6" s="450" t="s">
        <v>327</v>
      </c>
      <c r="S6" s="450" t="s">
        <v>329</v>
      </c>
      <c r="T6" s="453" t="s">
        <v>172</v>
      </c>
      <c r="U6" s="450" t="s">
        <v>327</v>
      </c>
      <c r="V6" s="450" t="s">
        <v>329</v>
      </c>
      <c r="W6" s="454"/>
      <c r="X6" s="450" t="s">
        <v>327</v>
      </c>
      <c r="Y6" s="450" t="s">
        <v>329</v>
      </c>
      <c r="Z6" s="344" t="s">
        <v>19</v>
      </c>
    </row>
    <row r="7" spans="1:26" s="290" customFormat="1" ht="20.100000000000001" customHeight="1">
      <c r="A7" s="321">
        <v>2014</v>
      </c>
      <c r="B7" s="455">
        <v>31799</v>
      </c>
      <c r="C7" s="455">
        <v>16232</v>
      </c>
      <c r="D7" s="455">
        <v>15567</v>
      </c>
      <c r="E7" s="455">
        <v>29596</v>
      </c>
      <c r="F7" s="455">
        <v>15144</v>
      </c>
      <c r="G7" s="455">
        <v>14452</v>
      </c>
      <c r="H7" s="455">
        <v>9752</v>
      </c>
      <c r="I7" s="455">
        <v>4974</v>
      </c>
      <c r="J7" s="455">
        <v>4778</v>
      </c>
      <c r="K7" s="455">
        <v>12469</v>
      </c>
      <c r="L7" s="455">
        <v>6351</v>
      </c>
      <c r="M7" s="455">
        <v>6118</v>
      </c>
      <c r="N7" s="455">
        <v>11177</v>
      </c>
      <c r="O7" s="455">
        <v>5724</v>
      </c>
      <c r="P7" s="455">
        <v>5453</v>
      </c>
      <c r="Q7" s="455">
        <v>9578</v>
      </c>
      <c r="R7" s="455">
        <v>4907</v>
      </c>
      <c r="S7" s="455">
        <v>4671</v>
      </c>
      <c r="T7" s="455">
        <v>8667</v>
      </c>
      <c r="U7" s="455">
        <v>4446</v>
      </c>
      <c r="V7" s="455">
        <v>4221</v>
      </c>
      <c r="W7" s="455">
        <v>2203</v>
      </c>
      <c r="X7" s="455">
        <v>1088</v>
      </c>
      <c r="Y7" s="455">
        <v>1115</v>
      </c>
      <c r="Z7" s="415">
        <v>2014</v>
      </c>
    </row>
    <row r="8" spans="1:26" s="290" customFormat="1" ht="20.100000000000001" customHeight="1">
      <c r="A8" s="321">
        <v>2015</v>
      </c>
      <c r="B8" s="455">
        <v>30113</v>
      </c>
      <c r="C8" s="455">
        <v>15399</v>
      </c>
      <c r="D8" s="455">
        <v>14714</v>
      </c>
      <c r="E8" s="455">
        <v>27811</v>
      </c>
      <c r="F8" s="455">
        <v>14320</v>
      </c>
      <c r="G8" s="455">
        <v>13491</v>
      </c>
      <c r="H8" s="455">
        <v>8576</v>
      </c>
      <c r="I8" s="455">
        <v>4381</v>
      </c>
      <c r="J8" s="455">
        <v>4195</v>
      </c>
      <c r="K8" s="455">
        <v>11877</v>
      </c>
      <c r="L8" s="455">
        <v>6066</v>
      </c>
      <c r="M8" s="455">
        <v>5811</v>
      </c>
      <c r="N8" s="455">
        <v>10862</v>
      </c>
      <c r="O8" s="455">
        <v>5606</v>
      </c>
      <c r="P8" s="455">
        <v>5256</v>
      </c>
      <c r="Q8" s="455">
        <v>9660</v>
      </c>
      <c r="R8" s="455">
        <v>4952</v>
      </c>
      <c r="S8" s="455">
        <v>4708</v>
      </c>
      <c r="T8" s="455">
        <v>8373</v>
      </c>
      <c r="U8" s="455">
        <v>4333</v>
      </c>
      <c r="V8" s="455">
        <v>4040</v>
      </c>
      <c r="W8" s="455">
        <v>2302</v>
      </c>
      <c r="X8" s="455">
        <v>1079</v>
      </c>
      <c r="Y8" s="455">
        <v>1223</v>
      </c>
      <c r="Z8" s="415">
        <v>2015</v>
      </c>
    </row>
    <row r="9" spans="1:26" s="290" customFormat="1" ht="20.100000000000001" customHeight="1">
      <c r="A9" s="321">
        <v>2016</v>
      </c>
      <c r="B9" s="455">
        <v>26149</v>
      </c>
      <c r="C9" s="455">
        <v>13484</v>
      </c>
      <c r="D9" s="455">
        <v>12665</v>
      </c>
      <c r="E9" s="455">
        <v>26394</v>
      </c>
      <c r="F9" s="455">
        <v>13554</v>
      </c>
      <c r="G9" s="455">
        <v>12840</v>
      </c>
      <c r="H9" s="455">
        <v>7477</v>
      </c>
      <c r="I9" s="455">
        <v>3814</v>
      </c>
      <c r="J9" s="455">
        <v>3663</v>
      </c>
      <c r="K9" s="455">
        <v>9944</v>
      </c>
      <c r="L9" s="455">
        <v>5120</v>
      </c>
      <c r="M9" s="455">
        <v>4824</v>
      </c>
      <c r="N9" s="455">
        <v>11073</v>
      </c>
      <c r="O9" s="455">
        <v>5707</v>
      </c>
      <c r="P9" s="455">
        <v>5366</v>
      </c>
      <c r="Q9" s="455">
        <v>8728</v>
      </c>
      <c r="R9" s="455">
        <v>4550</v>
      </c>
      <c r="S9" s="455">
        <v>4178</v>
      </c>
      <c r="T9" s="455">
        <v>7844</v>
      </c>
      <c r="U9" s="455">
        <v>4033</v>
      </c>
      <c r="V9" s="455">
        <v>3811</v>
      </c>
      <c r="W9" s="455">
        <v>-245</v>
      </c>
      <c r="X9" s="455">
        <v>-70</v>
      </c>
      <c r="Y9" s="455">
        <v>-175</v>
      </c>
      <c r="Z9" s="415">
        <v>2016</v>
      </c>
    </row>
    <row r="10" spans="1:26" s="290" customFormat="1" ht="20.100000000000001" customHeight="1">
      <c r="A10" s="321">
        <v>2017</v>
      </c>
      <c r="B10" s="455">
        <v>33540</v>
      </c>
      <c r="C10" s="455">
        <v>17335</v>
      </c>
      <c r="D10" s="455">
        <v>16205</v>
      </c>
      <c r="E10" s="455">
        <v>27255</v>
      </c>
      <c r="F10" s="455">
        <v>14016</v>
      </c>
      <c r="G10" s="455">
        <v>13239</v>
      </c>
      <c r="H10" s="455">
        <v>9968</v>
      </c>
      <c r="I10" s="455">
        <v>5155</v>
      </c>
      <c r="J10" s="455">
        <v>4813</v>
      </c>
      <c r="K10" s="455">
        <v>13479</v>
      </c>
      <c r="L10" s="455">
        <v>6962</v>
      </c>
      <c r="M10" s="455">
        <v>6517</v>
      </c>
      <c r="N10" s="455">
        <v>9866</v>
      </c>
      <c r="O10" s="455">
        <v>5030</v>
      </c>
      <c r="P10" s="455">
        <v>4836</v>
      </c>
      <c r="Q10" s="455">
        <v>10093</v>
      </c>
      <c r="R10" s="455">
        <v>5218</v>
      </c>
      <c r="S10" s="455">
        <v>4875</v>
      </c>
      <c r="T10" s="455">
        <v>7421</v>
      </c>
      <c r="U10" s="455">
        <v>3831</v>
      </c>
      <c r="V10" s="455">
        <v>3590</v>
      </c>
      <c r="W10" s="455">
        <v>6285</v>
      </c>
      <c r="X10" s="455">
        <v>3319</v>
      </c>
      <c r="Y10" s="455">
        <v>2966</v>
      </c>
      <c r="Z10" s="415">
        <v>2017</v>
      </c>
    </row>
    <row r="11" spans="1:26" s="290" customFormat="1" ht="20.100000000000001" customHeight="1">
      <c r="A11" s="321">
        <v>2018</v>
      </c>
      <c r="B11" s="455">
        <v>32293</v>
      </c>
      <c r="C11" s="455">
        <v>16628</v>
      </c>
      <c r="D11" s="455">
        <v>15665</v>
      </c>
      <c r="E11" s="455">
        <v>27629</v>
      </c>
      <c r="F11" s="455">
        <v>14295</v>
      </c>
      <c r="G11" s="455">
        <v>13334</v>
      </c>
      <c r="H11" s="455">
        <v>9403</v>
      </c>
      <c r="I11" s="455">
        <v>4808</v>
      </c>
      <c r="J11" s="455">
        <v>4595</v>
      </c>
      <c r="K11" s="455">
        <v>12853</v>
      </c>
      <c r="L11" s="455">
        <v>6579</v>
      </c>
      <c r="M11" s="455">
        <v>6274</v>
      </c>
      <c r="N11" s="455">
        <v>10307</v>
      </c>
      <c r="O11" s="455">
        <v>5376</v>
      </c>
      <c r="P11" s="455">
        <v>4931</v>
      </c>
      <c r="Q11" s="455">
        <v>10037</v>
      </c>
      <c r="R11" s="455">
        <v>5241</v>
      </c>
      <c r="S11" s="455">
        <v>4796</v>
      </c>
      <c r="T11" s="455">
        <v>7919</v>
      </c>
      <c r="U11" s="455">
        <v>4111</v>
      </c>
      <c r="V11" s="455">
        <v>3808</v>
      </c>
      <c r="W11" s="455">
        <v>4664</v>
      </c>
      <c r="X11" s="455">
        <v>2333</v>
      </c>
      <c r="Y11" s="455">
        <v>2331</v>
      </c>
      <c r="Z11" s="415">
        <v>2018</v>
      </c>
    </row>
    <row r="12" spans="1:26" s="290" customFormat="1" ht="20.100000000000001" customHeight="1">
      <c r="A12" s="321">
        <v>2019</v>
      </c>
      <c r="B12" s="455">
        <v>33309</v>
      </c>
      <c r="C12" s="455">
        <v>17339</v>
      </c>
      <c r="D12" s="455">
        <v>15970</v>
      </c>
      <c r="E12" s="455">
        <v>27974</v>
      </c>
      <c r="F12" s="455">
        <v>14429</v>
      </c>
      <c r="G12" s="455">
        <v>13545</v>
      </c>
      <c r="H12" s="455">
        <v>10013</v>
      </c>
      <c r="I12" s="455">
        <v>5128</v>
      </c>
      <c r="J12" s="455">
        <v>4885</v>
      </c>
      <c r="K12" s="455">
        <v>12925</v>
      </c>
      <c r="L12" s="455">
        <v>6719</v>
      </c>
      <c r="M12" s="455">
        <v>6206</v>
      </c>
      <c r="N12" s="455">
        <v>10493</v>
      </c>
      <c r="O12" s="455">
        <v>5430</v>
      </c>
      <c r="P12" s="455">
        <v>5063</v>
      </c>
      <c r="Q12" s="455">
        <v>10371</v>
      </c>
      <c r="R12" s="455">
        <v>5492</v>
      </c>
      <c r="S12" s="455">
        <v>4879</v>
      </c>
      <c r="T12" s="455">
        <v>7468</v>
      </c>
      <c r="U12" s="455">
        <v>3871</v>
      </c>
      <c r="V12" s="455">
        <v>3597</v>
      </c>
      <c r="W12" s="455">
        <v>5335</v>
      </c>
      <c r="X12" s="455">
        <v>2910</v>
      </c>
      <c r="Y12" s="455">
        <v>2425</v>
      </c>
      <c r="Z12" s="415">
        <v>2019</v>
      </c>
    </row>
    <row r="13" spans="1:26" s="418" customFormat="1" ht="20.100000000000001" customHeight="1">
      <c r="A13">
        <v>2020</v>
      </c>
      <c r="B13" s="455">
        <v>38466</v>
      </c>
      <c r="C13" s="455">
        <v>19779</v>
      </c>
      <c r="D13" s="455">
        <v>18687</v>
      </c>
      <c r="E13" s="455">
        <v>30278</v>
      </c>
      <c r="F13" s="455">
        <v>15471</v>
      </c>
      <c r="G13" s="455">
        <v>14807</v>
      </c>
      <c r="H13" s="455">
        <v>11524</v>
      </c>
      <c r="I13" s="455">
        <v>5810</v>
      </c>
      <c r="J13" s="455">
        <v>5714</v>
      </c>
      <c r="K13" s="455">
        <v>15001</v>
      </c>
      <c r="L13" s="455">
        <v>7717</v>
      </c>
      <c r="M13" s="455">
        <v>7284</v>
      </c>
      <c r="N13" s="455">
        <v>10987</v>
      </c>
      <c r="O13" s="455">
        <v>5743</v>
      </c>
      <c r="P13" s="455">
        <v>5244</v>
      </c>
      <c r="Q13" s="455">
        <v>11941</v>
      </c>
      <c r="R13" s="455">
        <v>6252</v>
      </c>
      <c r="S13" s="455">
        <v>5689</v>
      </c>
      <c r="T13" s="455">
        <v>7767</v>
      </c>
      <c r="U13" s="455">
        <v>3918</v>
      </c>
      <c r="V13" s="455">
        <v>3849</v>
      </c>
      <c r="W13" s="455">
        <v>8188</v>
      </c>
      <c r="X13" s="455">
        <v>4308</v>
      </c>
      <c r="Y13" s="455">
        <v>3880</v>
      </c>
      <c r="Z13">
        <v>2020</v>
      </c>
    </row>
    <row r="14" spans="1:26" s="418" customFormat="1" ht="20.100000000000001" customHeight="1">
      <c r="A14">
        <v>2021</v>
      </c>
      <c r="B14" s="455">
        <v>34428</v>
      </c>
      <c r="C14" s="455">
        <v>17806</v>
      </c>
      <c r="D14" s="455">
        <v>16622</v>
      </c>
      <c r="E14" s="455">
        <v>27844</v>
      </c>
      <c r="F14" s="455">
        <v>14547</v>
      </c>
      <c r="G14" s="455">
        <v>13297</v>
      </c>
      <c r="H14" s="455">
        <v>9618</v>
      </c>
      <c r="I14" s="455">
        <v>4926</v>
      </c>
      <c r="J14" s="455">
        <v>4692</v>
      </c>
      <c r="K14" s="455">
        <v>13766</v>
      </c>
      <c r="L14" s="455">
        <v>7156</v>
      </c>
      <c r="M14" s="455">
        <v>6610</v>
      </c>
      <c r="N14" s="455">
        <v>10731</v>
      </c>
      <c r="O14" s="455">
        <v>5675</v>
      </c>
      <c r="P14" s="455">
        <v>5056</v>
      </c>
      <c r="Q14" s="455">
        <v>11044</v>
      </c>
      <c r="R14" s="455">
        <v>5724</v>
      </c>
      <c r="S14" s="455">
        <v>5320</v>
      </c>
      <c r="T14" s="455">
        <v>7495</v>
      </c>
      <c r="U14" s="455">
        <v>3946</v>
      </c>
      <c r="V14" s="455">
        <v>3549</v>
      </c>
      <c r="W14" s="455">
        <v>6584</v>
      </c>
      <c r="X14" s="455">
        <v>3259</v>
      </c>
      <c r="Y14" s="455">
        <v>3325</v>
      </c>
      <c r="Z14">
        <v>2021</v>
      </c>
    </row>
    <row r="15" spans="1:26" s="418" customFormat="1" ht="20.100000000000001" customHeight="1">
      <c r="A15">
        <v>2022</v>
      </c>
      <c r="B15" s="455">
        <v>32864</v>
      </c>
      <c r="C15" s="455">
        <v>16817</v>
      </c>
      <c r="D15" s="455">
        <v>16047</v>
      </c>
      <c r="E15" s="455">
        <v>24958</v>
      </c>
      <c r="F15" s="455">
        <v>12976</v>
      </c>
      <c r="G15" s="455">
        <v>11982</v>
      </c>
      <c r="H15" s="455">
        <v>8958</v>
      </c>
      <c r="I15" s="455">
        <v>4496</v>
      </c>
      <c r="J15" s="455">
        <v>4462</v>
      </c>
      <c r="K15" s="455">
        <v>13922</v>
      </c>
      <c r="L15" s="455">
        <v>7177</v>
      </c>
      <c r="M15" s="455">
        <v>6745</v>
      </c>
      <c r="N15" s="455">
        <v>8833</v>
      </c>
      <c r="O15" s="455">
        <v>4653</v>
      </c>
      <c r="P15" s="455">
        <v>4180</v>
      </c>
      <c r="Q15" s="455">
        <v>9984</v>
      </c>
      <c r="R15" s="455">
        <v>5144</v>
      </c>
      <c r="S15" s="455">
        <v>4840</v>
      </c>
      <c r="T15" s="455">
        <v>7167</v>
      </c>
      <c r="U15" s="455">
        <v>3827</v>
      </c>
      <c r="V15" s="455">
        <v>3340</v>
      </c>
      <c r="W15" s="455">
        <v>7906</v>
      </c>
      <c r="X15" s="455">
        <v>3841</v>
      </c>
      <c r="Y15" s="455">
        <v>4065</v>
      </c>
      <c r="Z15">
        <v>2022</v>
      </c>
    </row>
    <row r="16" spans="1:26" s="418" customFormat="1" ht="20.100000000000001" customHeight="1">
      <c r="A16">
        <v>2023</v>
      </c>
      <c r="B16">
        <v>55052</v>
      </c>
      <c r="C16">
        <v>28107</v>
      </c>
      <c r="D16">
        <v>26945</v>
      </c>
      <c r="E16">
        <v>30110</v>
      </c>
      <c r="F16">
        <v>15658</v>
      </c>
      <c r="G16">
        <v>14452</v>
      </c>
      <c r="H16">
        <v>13357</v>
      </c>
      <c r="I16">
        <v>6782</v>
      </c>
      <c r="J16">
        <v>6575</v>
      </c>
      <c r="K16">
        <v>24573</v>
      </c>
      <c r="L16">
        <v>12633</v>
      </c>
      <c r="M16">
        <v>11940</v>
      </c>
      <c r="N16">
        <v>8899</v>
      </c>
      <c r="O16">
        <v>4739</v>
      </c>
      <c r="P16">
        <v>4160</v>
      </c>
      <c r="Q16">
        <v>17122</v>
      </c>
      <c r="R16">
        <v>8692</v>
      </c>
      <c r="S16">
        <v>8430</v>
      </c>
      <c r="T16">
        <v>7854</v>
      </c>
      <c r="U16">
        <v>4137</v>
      </c>
      <c r="V16">
        <v>3717</v>
      </c>
      <c r="W16">
        <v>24942</v>
      </c>
      <c r="X16">
        <v>12449</v>
      </c>
      <c r="Y16">
        <v>12493</v>
      </c>
      <c r="Z16">
        <v>2023</v>
      </c>
    </row>
    <row r="17" spans="1:27" s="290" customFormat="1" ht="20.100000000000001" customHeight="1">
      <c r="A17" t="s">
        <v>20</v>
      </c>
      <c r="B17" s="455">
        <v>4597</v>
      </c>
      <c r="C17" s="455">
        <v>2330</v>
      </c>
      <c r="D17" s="455">
        <v>2267</v>
      </c>
      <c r="E17" s="455">
        <v>2557</v>
      </c>
      <c r="F17" s="455">
        <v>1352</v>
      </c>
      <c r="G17" s="455">
        <v>1205</v>
      </c>
      <c r="H17" s="455">
        <v>1171</v>
      </c>
      <c r="I17" s="455">
        <v>594</v>
      </c>
      <c r="J17" s="455">
        <v>577</v>
      </c>
      <c r="K17" s="455">
        <v>1934</v>
      </c>
      <c r="L17" s="455">
        <v>995</v>
      </c>
      <c r="M17" s="455">
        <v>939</v>
      </c>
      <c r="N17" s="455">
        <v>728</v>
      </c>
      <c r="O17" s="455">
        <v>403</v>
      </c>
      <c r="P17" s="455">
        <v>325</v>
      </c>
      <c r="Q17" s="455">
        <v>1492</v>
      </c>
      <c r="R17" s="455">
        <v>741</v>
      </c>
      <c r="S17" s="455">
        <v>751</v>
      </c>
      <c r="T17" s="455">
        <v>658</v>
      </c>
      <c r="U17" s="455">
        <v>355</v>
      </c>
      <c r="V17" s="455">
        <v>303</v>
      </c>
      <c r="W17" s="455">
        <v>2040</v>
      </c>
      <c r="X17" s="455">
        <v>978</v>
      </c>
      <c r="Y17" s="455">
        <v>1062</v>
      </c>
      <c r="Z17" t="s">
        <v>21</v>
      </c>
    </row>
    <row r="18" spans="1:27" s="290" customFormat="1" ht="20.100000000000001" customHeight="1">
      <c r="A18" t="s">
        <v>22</v>
      </c>
      <c r="B18" s="455">
        <v>6173</v>
      </c>
      <c r="C18" s="455">
        <v>3124</v>
      </c>
      <c r="D18" s="455">
        <v>3049</v>
      </c>
      <c r="E18" s="455">
        <v>3038</v>
      </c>
      <c r="F18" s="455">
        <v>1562</v>
      </c>
      <c r="G18" s="455">
        <v>1476</v>
      </c>
      <c r="H18" s="455">
        <v>1315</v>
      </c>
      <c r="I18" s="455">
        <v>659</v>
      </c>
      <c r="J18" s="455">
        <v>656</v>
      </c>
      <c r="K18" s="455">
        <v>2733</v>
      </c>
      <c r="L18" s="455">
        <v>1405</v>
      </c>
      <c r="M18" s="455">
        <v>1328</v>
      </c>
      <c r="N18" s="455">
        <v>831</v>
      </c>
      <c r="O18" s="455">
        <v>428</v>
      </c>
      <c r="P18" s="455">
        <v>403</v>
      </c>
      <c r="Q18" s="455">
        <v>2125</v>
      </c>
      <c r="R18" s="455">
        <v>1060</v>
      </c>
      <c r="S18" s="455">
        <v>1065</v>
      </c>
      <c r="T18" s="455">
        <v>892</v>
      </c>
      <c r="U18" s="455">
        <v>475</v>
      </c>
      <c r="V18" s="455">
        <v>417</v>
      </c>
      <c r="W18" s="455">
        <v>3135</v>
      </c>
      <c r="X18" s="455">
        <v>1562</v>
      </c>
      <c r="Y18" s="455">
        <v>1573</v>
      </c>
      <c r="Z18" t="s">
        <v>23</v>
      </c>
    </row>
    <row r="19" spans="1:27" s="290" customFormat="1" ht="20.100000000000001" customHeight="1">
      <c r="A19" t="s">
        <v>24</v>
      </c>
      <c r="B19" s="455">
        <v>5001</v>
      </c>
      <c r="C19" s="455">
        <v>2535</v>
      </c>
      <c r="D19" s="455">
        <v>2466</v>
      </c>
      <c r="E19" s="455">
        <v>2825</v>
      </c>
      <c r="F19" s="455">
        <v>1484</v>
      </c>
      <c r="G19" s="455">
        <v>1341</v>
      </c>
      <c r="H19" s="455">
        <v>1300</v>
      </c>
      <c r="I19" s="455">
        <v>667</v>
      </c>
      <c r="J19" s="455">
        <v>633</v>
      </c>
      <c r="K19" s="455">
        <v>2224</v>
      </c>
      <c r="L19" s="455">
        <v>1133</v>
      </c>
      <c r="M19" s="455">
        <v>1091</v>
      </c>
      <c r="N19" s="455">
        <v>751</v>
      </c>
      <c r="O19" s="455">
        <v>409</v>
      </c>
      <c r="P19" s="455">
        <v>342</v>
      </c>
      <c r="Q19" s="455">
        <v>1477</v>
      </c>
      <c r="R19" s="455">
        <v>735</v>
      </c>
      <c r="S19" s="455">
        <v>742</v>
      </c>
      <c r="T19" s="455">
        <v>774</v>
      </c>
      <c r="U19" s="455">
        <v>408</v>
      </c>
      <c r="V19" s="455">
        <v>366</v>
      </c>
      <c r="W19" s="455">
        <v>2176</v>
      </c>
      <c r="X19" s="455">
        <v>1051</v>
      </c>
      <c r="Y19" s="455">
        <v>1125</v>
      </c>
      <c r="Z19" t="s">
        <v>25</v>
      </c>
    </row>
    <row r="20" spans="1:27" s="290" customFormat="1" ht="20.100000000000001" customHeight="1">
      <c r="A20" t="s">
        <v>167</v>
      </c>
      <c r="B20" s="455">
        <v>3752</v>
      </c>
      <c r="C20" s="455">
        <v>1942</v>
      </c>
      <c r="D20" s="455">
        <v>1810</v>
      </c>
      <c r="E20" s="455">
        <v>2206</v>
      </c>
      <c r="F20" s="455">
        <v>1183</v>
      </c>
      <c r="G20" s="455">
        <v>1023</v>
      </c>
      <c r="H20" s="455">
        <v>909</v>
      </c>
      <c r="I20" s="455">
        <v>466</v>
      </c>
      <c r="J20" s="455">
        <v>443</v>
      </c>
      <c r="K20" s="455">
        <v>1666</v>
      </c>
      <c r="L20" s="455">
        <v>858</v>
      </c>
      <c r="M20" s="455">
        <v>808</v>
      </c>
      <c r="N20" s="455">
        <v>692</v>
      </c>
      <c r="O20" s="455">
        <v>384</v>
      </c>
      <c r="P20" s="455">
        <v>308</v>
      </c>
      <c r="Q20" s="455">
        <v>1177</v>
      </c>
      <c r="R20" s="455">
        <v>618</v>
      </c>
      <c r="S20" s="455">
        <v>559</v>
      </c>
      <c r="T20" s="455">
        <v>605</v>
      </c>
      <c r="U20" s="455">
        <v>333</v>
      </c>
      <c r="V20" s="455">
        <v>272</v>
      </c>
      <c r="W20" s="455">
        <v>1546</v>
      </c>
      <c r="X20" s="455">
        <v>759</v>
      </c>
      <c r="Y20" s="455">
        <v>787</v>
      </c>
      <c r="Z20" t="s">
        <v>26</v>
      </c>
    </row>
    <row r="21" spans="1:27" s="290" customFormat="1" ht="20.100000000000001" customHeight="1">
      <c r="A21" t="s">
        <v>27</v>
      </c>
      <c r="B21" s="455">
        <v>5634</v>
      </c>
      <c r="C21" s="455">
        <v>2893</v>
      </c>
      <c r="D21" s="455">
        <v>2741</v>
      </c>
      <c r="E21" s="455">
        <v>2685</v>
      </c>
      <c r="F21" s="455">
        <v>1363</v>
      </c>
      <c r="G21" s="455">
        <v>1322</v>
      </c>
      <c r="H21" s="455">
        <v>1291</v>
      </c>
      <c r="I21" s="455">
        <v>664</v>
      </c>
      <c r="J21" s="455">
        <v>627</v>
      </c>
      <c r="K21" s="455">
        <v>2619</v>
      </c>
      <c r="L21" s="455">
        <v>1344</v>
      </c>
      <c r="M21" s="455">
        <v>1275</v>
      </c>
      <c r="N21" s="455">
        <v>773</v>
      </c>
      <c r="O21" s="455">
        <v>382</v>
      </c>
      <c r="P21" s="455">
        <v>391</v>
      </c>
      <c r="Q21" s="455">
        <v>1724</v>
      </c>
      <c r="R21" s="455">
        <v>885</v>
      </c>
      <c r="S21" s="455">
        <v>839</v>
      </c>
      <c r="T21" s="455">
        <v>621</v>
      </c>
      <c r="U21" s="455">
        <v>317</v>
      </c>
      <c r="V21" s="455">
        <v>304</v>
      </c>
      <c r="W21" s="455">
        <v>2949</v>
      </c>
      <c r="X21" s="455">
        <v>1530</v>
      </c>
      <c r="Y21" s="455">
        <v>1419</v>
      </c>
      <c r="Z21" t="s">
        <v>28</v>
      </c>
    </row>
    <row r="22" spans="1:27" s="290" customFormat="1" ht="20.100000000000001" customHeight="1">
      <c r="A22" s="341" t="s">
        <v>29</v>
      </c>
      <c r="B22" s="455">
        <v>6360</v>
      </c>
      <c r="C22" s="455">
        <v>3222</v>
      </c>
      <c r="D22" s="455">
        <v>3138</v>
      </c>
      <c r="E22" s="455">
        <v>3064</v>
      </c>
      <c r="F22" s="455">
        <v>1562</v>
      </c>
      <c r="G22" s="455">
        <v>1502</v>
      </c>
      <c r="H22" s="455">
        <v>1664</v>
      </c>
      <c r="I22" s="455">
        <v>835</v>
      </c>
      <c r="J22" s="455">
        <v>829</v>
      </c>
      <c r="K22" s="455">
        <v>2950</v>
      </c>
      <c r="L22" s="455">
        <v>1517</v>
      </c>
      <c r="M22" s="455">
        <v>1433</v>
      </c>
      <c r="N22" s="455">
        <v>823</v>
      </c>
      <c r="O22" s="455">
        <v>438</v>
      </c>
      <c r="P22" s="455">
        <v>385</v>
      </c>
      <c r="Q22" s="455">
        <v>1746</v>
      </c>
      <c r="R22" s="455">
        <v>870</v>
      </c>
      <c r="S22" s="455">
        <v>876</v>
      </c>
      <c r="T22" s="455">
        <v>577</v>
      </c>
      <c r="U22" s="455">
        <v>289</v>
      </c>
      <c r="V22" s="455">
        <v>288</v>
      </c>
      <c r="W22" s="455">
        <v>3296</v>
      </c>
      <c r="X22" s="455">
        <v>1660</v>
      </c>
      <c r="Y22" s="455">
        <v>1636</v>
      </c>
      <c r="Z22" s="416" t="s">
        <v>30</v>
      </c>
    </row>
    <row r="23" spans="1:27" s="290" customFormat="1" ht="20.100000000000001" customHeight="1">
      <c r="A23" s="341" t="s">
        <v>31</v>
      </c>
      <c r="B23" s="455">
        <v>4527</v>
      </c>
      <c r="C23" s="455">
        <v>2295</v>
      </c>
      <c r="D23" s="455">
        <v>2232</v>
      </c>
      <c r="E23" s="455">
        <v>2254</v>
      </c>
      <c r="F23" s="455">
        <v>1159</v>
      </c>
      <c r="G23" s="455">
        <v>1095</v>
      </c>
      <c r="H23" s="455">
        <v>963</v>
      </c>
      <c r="I23" s="455">
        <v>494</v>
      </c>
      <c r="J23" s="455">
        <v>469</v>
      </c>
      <c r="K23" s="455">
        <v>2136</v>
      </c>
      <c r="L23" s="455">
        <v>1070</v>
      </c>
      <c r="M23" s="455">
        <v>1066</v>
      </c>
      <c r="N23" s="455">
        <v>698</v>
      </c>
      <c r="O23" s="455">
        <v>359</v>
      </c>
      <c r="P23" s="455">
        <v>339</v>
      </c>
      <c r="Q23" s="455">
        <v>1428</v>
      </c>
      <c r="R23" s="455">
        <v>731</v>
      </c>
      <c r="S23" s="455">
        <v>697</v>
      </c>
      <c r="T23" s="455">
        <v>593</v>
      </c>
      <c r="U23" s="455">
        <v>306</v>
      </c>
      <c r="V23" s="455">
        <v>287</v>
      </c>
      <c r="W23" s="455">
        <v>2273</v>
      </c>
      <c r="X23" s="455">
        <v>1136</v>
      </c>
      <c r="Y23" s="455">
        <v>1137</v>
      </c>
      <c r="Z23" s="416" t="s">
        <v>32</v>
      </c>
    </row>
    <row r="24" spans="1:27" s="290" customFormat="1" ht="20.100000000000001" customHeight="1">
      <c r="A24" s="341" t="s">
        <v>33</v>
      </c>
      <c r="B24" s="455">
        <v>3938</v>
      </c>
      <c r="C24" s="455">
        <v>2029</v>
      </c>
      <c r="D24" s="455">
        <v>1909</v>
      </c>
      <c r="E24" s="455">
        <v>2306</v>
      </c>
      <c r="F24" s="455">
        <v>1200</v>
      </c>
      <c r="G24" s="455">
        <v>1106</v>
      </c>
      <c r="H24" s="455">
        <v>811</v>
      </c>
      <c r="I24" s="455">
        <v>413</v>
      </c>
      <c r="J24" s="455">
        <v>398</v>
      </c>
      <c r="K24" s="455">
        <v>1892</v>
      </c>
      <c r="L24" s="455">
        <v>994</v>
      </c>
      <c r="M24" s="455">
        <v>898</v>
      </c>
      <c r="N24" s="455">
        <v>790</v>
      </c>
      <c r="O24" s="455">
        <v>418</v>
      </c>
      <c r="P24" s="455">
        <v>372</v>
      </c>
      <c r="Q24" s="455">
        <v>1235</v>
      </c>
      <c r="R24" s="455">
        <v>622</v>
      </c>
      <c r="S24" s="455">
        <v>613</v>
      </c>
      <c r="T24" s="455">
        <v>705</v>
      </c>
      <c r="U24" s="455">
        <v>369</v>
      </c>
      <c r="V24" s="455">
        <v>336</v>
      </c>
      <c r="W24" s="455">
        <v>1632</v>
      </c>
      <c r="X24" s="455">
        <v>829</v>
      </c>
      <c r="Y24" s="455">
        <v>803</v>
      </c>
      <c r="Z24" s="416" t="s">
        <v>34</v>
      </c>
    </row>
    <row r="25" spans="1:27" s="290" customFormat="1" ht="20.100000000000001" customHeight="1">
      <c r="A25" s="341" t="s">
        <v>35</v>
      </c>
      <c r="B25" s="455">
        <v>3213</v>
      </c>
      <c r="C25" s="455">
        <v>1634</v>
      </c>
      <c r="D25" s="455">
        <v>1579</v>
      </c>
      <c r="E25" s="455">
        <v>1912</v>
      </c>
      <c r="F25" s="455">
        <v>990</v>
      </c>
      <c r="G25" s="455">
        <v>922</v>
      </c>
      <c r="H25" s="455">
        <v>700</v>
      </c>
      <c r="I25" s="455">
        <v>358</v>
      </c>
      <c r="J25" s="455">
        <v>342</v>
      </c>
      <c r="K25" s="455">
        <v>1487</v>
      </c>
      <c r="L25" s="455">
        <v>741</v>
      </c>
      <c r="M25" s="455">
        <v>746</v>
      </c>
      <c r="N25" s="455">
        <v>676</v>
      </c>
      <c r="O25" s="455">
        <v>359</v>
      </c>
      <c r="P25" s="455">
        <v>317</v>
      </c>
      <c r="Q25" s="455">
        <v>1026</v>
      </c>
      <c r="R25" s="455">
        <v>535</v>
      </c>
      <c r="S25" s="455">
        <v>491</v>
      </c>
      <c r="T25" s="455">
        <v>536</v>
      </c>
      <c r="U25" s="455">
        <v>273</v>
      </c>
      <c r="V25" s="455">
        <v>263</v>
      </c>
      <c r="W25" s="455">
        <v>1301</v>
      </c>
      <c r="X25" s="455">
        <v>644</v>
      </c>
      <c r="Y25" s="455">
        <v>657</v>
      </c>
      <c r="Z25" s="416" t="s">
        <v>36</v>
      </c>
    </row>
    <row r="26" spans="1:27" s="290" customFormat="1" ht="20.100000000000001" customHeight="1">
      <c r="A26" s="341" t="s">
        <v>37</v>
      </c>
      <c r="B26" s="455">
        <v>4098</v>
      </c>
      <c r="C26" s="455">
        <v>2109</v>
      </c>
      <c r="D26" s="455">
        <v>1989</v>
      </c>
      <c r="E26" s="455">
        <v>2466</v>
      </c>
      <c r="F26" s="455">
        <v>1306</v>
      </c>
      <c r="G26" s="455">
        <v>1160</v>
      </c>
      <c r="H26" s="455">
        <v>1120</v>
      </c>
      <c r="I26" s="455">
        <v>569</v>
      </c>
      <c r="J26" s="455">
        <v>551</v>
      </c>
      <c r="K26" s="455">
        <v>1743</v>
      </c>
      <c r="L26" s="455">
        <v>891</v>
      </c>
      <c r="M26" s="455">
        <v>852</v>
      </c>
      <c r="N26" s="455">
        <v>699</v>
      </c>
      <c r="O26" s="455">
        <v>379</v>
      </c>
      <c r="P26" s="455">
        <v>320</v>
      </c>
      <c r="Q26" s="455">
        <v>1235</v>
      </c>
      <c r="R26" s="455">
        <v>649</v>
      </c>
      <c r="S26" s="455">
        <v>586</v>
      </c>
      <c r="T26" s="455">
        <v>647</v>
      </c>
      <c r="U26" s="455">
        <v>358</v>
      </c>
      <c r="V26" s="455">
        <v>289</v>
      </c>
      <c r="W26" s="455">
        <v>1632</v>
      </c>
      <c r="X26" s="455">
        <v>803</v>
      </c>
      <c r="Y26" s="455">
        <v>829</v>
      </c>
      <c r="Z26" s="416" t="s">
        <v>38</v>
      </c>
    </row>
    <row r="27" spans="1:27" s="290" customFormat="1" ht="20.100000000000001" customHeight="1">
      <c r="A27" s="341" t="s">
        <v>39</v>
      </c>
      <c r="B27" s="455">
        <v>3729</v>
      </c>
      <c r="C27" s="455">
        <v>1943</v>
      </c>
      <c r="D27" s="455">
        <v>1786</v>
      </c>
      <c r="E27" s="455">
        <v>2373</v>
      </c>
      <c r="F27" s="455">
        <v>1232</v>
      </c>
      <c r="G27" s="455">
        <v>1141</v>
      </c>
      <c r="H27" s="455">
        <v>1070</v>
      </c>
      <c r="I27" s="455">
        <v>546</v>
      </c>
      <c r="J27" s="455">
        <v>524</v>
      </c>
      <c r="K27" s="455">
        <v>1472</v>
      </c>
      <c r="L27" s="455">
        <v>784</v>
      </c>
      <c r="M27" s="455">
        <v>688</v>
      </c>
      <c r="N27" s="455">
        <v>711</v>
      </c>
      <c r="O27" s="455">
        <v>379</v>
      </c>
      <c r="P27" s="455">
        <v>332</v>
      </c>
      <c r="Q27" s="455">
        <v>1187</v>
      </c>
      <c r="R27" s="455">
        <v>613</v>
      </c>
      <c r="S27" s="455">
        <v>574</v>
      </c>
      <c r="T27" s="455">
        <v>592</v>
      </c>
      <c r="U27" s="455">
        <v>307</v>
      </c>
      <c r="V27" s="455">
        <v>285</v>
      </c>
      <c r="W27" s="455">
        <v>1356</v>
      </c>
      <c r="X27" s="455">
        <v>711</v>
      </c>
      <c r="Y27" s="455">
        <v>645</v>
      </c>
      <c r="Z27" s="416" t="s">
        <v>40</v>
      </c>
    </row>
    <row r="28" spans="1:27" s="290" customFormat="1" ht="20.100000000000001" customHeight="1">
      <c r="A28" s="343" t="s">
        <v>41</v>
      </c>
      <c r="B28">
        <v>4030</v>
      </c>
      <c r="C28">
        <v>2051</v>
      </c>
      <c r="D28">
        <v>1979</v>
      </c>
      <c r="E28">
        <v>2424</v>
      </c>
      <c r="F28">
        <v>1265</v>
      </c>
      <c r="G28">
        <v>1159</v>
      </c>
      <c r="H28">
        <v>1043</v>
      </c>
      <c r="I28">
        <v>517</v>
      </c>
      <c r="J28">
        <v>526</v>
      </c>
      <c r="K28">
        <v>1717</v>
      </c>
      <c r="L28">
        <v>901</v>
      </c>
      <c r="M28">
        <v>816</v>
      </c>
      <c r="N28">
        <v>727</v>
      </c>
      <c r="O28">
        <v>401</v>
      </c>
      <c r="P28">
        <v>326</v>
      </c>
      <c r="Q28">
        <v>1270</v>
      </c>
      <c r="R28">
        <v>633</v>
      </c>
      <c r="S28">
        <v>637</v>
      </c>
      <c r="T28">
        <v>654</v>
      </c>
      <c r="U28">
        <v>347</v>
      </c>
      <c r="V28">
        <v>307</v>
      </c>
      <c r="W28">
        <v>1606</v>
      </c>
      <c r="X28">
        <v>786</v>
      </c>
      <c r="Y28">
        <v>820</v>
      </c>
      <c r="Z28" t="s">
        <v>42</v>
      </c>
    </row>
    <row r="29" spans="1:27" s="280" customFormat="1" ht="13.5" customHeight="1">
      <c r="A29" s="265" t="s">
        <v>334</v>
      </c>
      <c r="B29" s="456"/>
      <c r="C29" s="457"/>
      <c r="D29" s="457"/>
      <c r="E29" s="456"/>
      <c r="F29" s="457"/>
      <c r="G29" s="457"/>
      <c r="H29" s="458"/>
      <c r="I29" s="457"/>
      <c r="J29" s="457"/>
      <c r="K29" s="458"/>
      <c r="L29" s="457"/>
      <c r="M29" s="457"/>
      <c r="N29" s="457"/>
      <c r="O29" s="457"/>
      <c r="P29" s="457"/>
      <c r="Q29" s="265"/>
      <c r="R29" s="457"/>
      <c r="S29" s="457"/>
      <c r="T29" s="456"/>
      <c r="U29" s="459"/>
      <c r="V29" s="459"/>
      <c r="W29" s="459"/>
      <c r="X29" s="457"/>
      <c r="Y29" s="457"/>
      <c r="Z29" s="279" t="s">
        <v>335</v>
      </c>
    </row>
    <row r="30" spans="1:27" s="280" customFormat="1" ht="13.5" customHeight="1">
      <c r="A30" s="265" t="s">
        <v>317</v>
      </c>
      <c r="B30" s="456"/>
      <c r="C30" s="457"/>
      <c r="D30" s="457"/>
      <c r="E30" s="456"/>
      <c r="F30" s="460"/>
      <c r="G30" s="460"/>
      <c r="H30" s="461"/>
      <c r="I30" s="462"/>
      <c r="J30" s="462"/>
      <c r="K30" s="461"/>
      <c r="L30" s="460"/>
      <c r="M30" s="460"/>
      <c r="N30" s="460"/>
      <c r="O30" s="460"/>
      <c r="P30" s="460"/>
      <c r="R30" s="460"/>
      <c r="S30" s="460"/>
      <c r="W30" s="463"/>
      <c r="X30" s="463"/>
      <c r="Y30" s="463"/>
      <c r="Z30" s="279"/>
      <c r="AA30" s="464"/>
    </row>
    <row r="31" spans="1:27" s="280" customFormat="1" ht="13.5" customHeight="1">
      <c r="A31" s="465" t="s">
        <v>318</v>
      </c>
      <c r="B31" s="456"/>
      <c r="C31" s="457"/>
      <c r="D31" s="457"/>
      <c r="E31" s="456"/>
      <c r="F31" s="460"/>
      <c r="G31" s="460"/>
      <c r="H31"/>
      <c r="I31" s="460"/>
      <c r="J31" s="460"/>
      <c r="K31"/>
      <c r="L31" s="460"/>
      <c r="M31" s="460"/>
      <c r="N31" s="460"/>
      <c r="O31" s="460"/>
      <c r="P31" s="460"/>
      <c r="R31" s="460"/>
      <c r="S31" s="460"/>
      <c r="T31"/>
      <c r="U31"/>
      <c r="V31"/>
      <c r="W31"/>
      <c r="X31" s="460"/>
      <c r="Y31" s="460"/>
    </row>
    <row r="32" spans="1:27" s="280" customFormat="1" ht="13.5" customHeight="1">
      <c r="A32" s="265" t="s">
        <v>319</v>
      </c>
      <c r="B32" s="456"/>
      <c r="C32" s="457"/>
      <c r="D32" s="457"/>
      <c r="E32" s="456"/>
      <c r="F32" s="460"/>
      <c r="G32" s="460"/>
      <c r="H32"/>
      <c r="I32" s="460"/>
      <c r="J32" s="460"/>
      <c r="K32"/>
      <c r="L32" s="460"/>
      <c r="M32" s="460"/>
      <c r="N32" s="460"/>
      <c r="O32" s="460"/>
      <c r="P32" s="460"/>
      <c r="R32" s="460"/>
      <c r="S32" s="460"/>
      <c r="T32"/>
      <c r="U32"/>
      <c r="V32"/>
      <c r="W32"/>
      <c r="X32" s="460"/>
      <c r="Y32" s="460"/>
    </row>
    <row r="33" spans="1:25" s="280" customFormat="1" ht="13.5" customHeight="1">
      <c r="A33" s="265" t="s">
        <v>320</v>
      </c>
      <c r="C33" s="457"/>
      <c r="D33" s="457"/>
      <c r="E33"/>
      <c r="F33" s="460"/>
      <c r="G33" s="460"/>
      <c r="H33"/>
      <c r="I33" s="460"/>
      <c r="J33" s="460"/>
      <c r="K33"/>
      <c r="L33" s="460"/>
      <c r="M33" s="460"/>
      <c r="N33" s="460"/>
      <c r="O33" s="460"/>
      <c r="P33" s="460"/>
      <c r="R33" s="460"/>
      <c r="S33" s="460"/>
      <c r="T33"/>
      <c r="U33"/>
      <c r="V33"/>
      <c r="W33"/>
      <c r="X33" s="460"/>
      <c r="Y33" s="460"/>
    </row>
    <row r="34" spans="1:25">
      <c r="T34"/>
    </row>
    <row r="35" spans="1:25">
      <c r="T35"/>
    </row>
    <row r="49" spans="2:4">
      <c r="B49" s="347"/>
      <c r="C49" s="347"/>
      <c r="D49" s="347"/>
    </row>
    <row r="50" spans="2:4">
      <c r="B50" s="347"/>
      <c r="C50" s="347"/>
      <c r="D50" s="347"/>
    </row>
    <row r="51" spans="2:4">
      <c r="B51" s="347"/>
      <c r="C51" s="347"/>
      <c r="D51" s="347"/>
    </row>
    <row r="52" spans="2:4">
      <c r="B52" s="347"/>
      <c r="C52" s="347"/>
      <c r="D52" s="347"/>
    </row>
    <row r="53" spans="2:4">
      <c r="B53" s="347"/>
      <c r="C53" s="347"/>
      <c r="D53" s="347"/>
    </row>
    <row r="54" spans="2:4">
      <c r="B54" s="347"/>
      <c r="C54" s="347"/>
      <c r="D54" s="347"/>
    </row>
    <row r="55" spans="2:4">
      <c r="B55" s="347"/>
      <c r="C55" s="347"/>
      <c r="D55" s="347"/>
    </row>
    <row r="56" spans="2:4">
      <c r="B56" s="347"/>
      <c r="C56" s="347"/>
      <c r="D56" s="347"/>
    </row>
    <row r="57" spans="2:4">
      <c r="B57" s="347"/>
      <c r="C57" s="347"/>
      <c r="D57" s="347"/>
    </row>
    <row r="58" spans="2:4">
      <c r="B58" s="347"/>
      <c r="C58" s="347"/>
      <c r="D58" s="347"/>
    </row>
    <row r="59" spans="2:4">
      <c r="B59" s="347"/>
      <c r="C59" s="347"/>
      <c r="D59" s="347"/>
    </row>
    <row r="60" spans="2:4">
      <c r="B60" s="347"/>
      <c r="C60" s="347"/>
      <c r="D60" s="347"/>
    </row>
    <row r="61" spans="2:4">
      <c r="B61" s="347"/>
      <c r="C61" s="347"/>
      <c r="D61" s="347"/>
    </row>
    <row r="62" spans="2:4">
      <c r="B62" s="347"/>
      <c r="C62" s="347"/>
      <c r="D62" s="347"/>
    </row>
    <row r="63" spans="2:4">
      <c r="B63" s="347"/>
      <c r="C63" s="347"/>
      <c r="D63" s="347"/>
    </row>
    <row r="64" spans="2:4">
      <c r="B64" s="347"/>
      <c r="C64" s="347"/>
      <c r="D64" s="347"/>
    </row>
    <row r="65" spans="2:16">
      <c r="B65" s="347"/>
      <c r="C65" s="347"/>
      <c r="D65" s="347"/>
      <c r="E65" s="347"/>
      <c r="F65" s="347"/>
      <c r="G65" s="347"/>
      <c r="H65" s="347"/>
      <c r="I65" s="347"/>
      <c r="J65" s="347"/>
      <c r="K65" s="347"/>
      <c r="L65" s="347"/>
      <c r="M65" s="347"/>
      <c r="N65" s="347"/>
      <c r="O65" s="347"/>
      <c r="P65" s="347"/>
    </row>
    <row r="66" spans="2:16">
      <c r="B66" s="347"/>
      <c r="C66" s="347"/>
      <c r="D66" s="347"/>
      <c r="E66" s="347"/>
      <c r="F66" s="347"/>
      <c r="G66" s="347"/>
      <c r="H66" s="347"/>
      <c r="I66" s="347"/>
      <c r="J66" s="347"/>
      <c r="K66" s="347"/>
      <c r="L66" s="347"/>
      <c r="M66" s="347"/>
      <c r="N66" s="347"/>
      <c r="O66" s="347"/>
      <c r="P66" s="347"/>
    </row>
    <row r="67" spans="2:16">
      <c r="B67" s="347"/>
      <c r="C67" s="347"/>
      <c r="D67" s="347"/>
      <c r="E67" s="347"/>
      <c r="F67" s="347"/>
      <c r="G67" s="347"/>
      <c r="H67" s="347"/>
      <c r="I67" s="347"/>
      <c r="J67" s="347"/>
      <c r="K67" s="347"/>
      <c r="L67" s="347"/>
      <c r="M67" s="347"/>
      <c r="N67" s="347"/>
      <c r="O67" s="347"/>
      <c r="P67" s="347"/>
    </row>
    <row r="68" spans="2:16">
      <c r="B68" s="347"/>
      <c r="C68" s="347"/>
      <c r="D68" s="347"/>
      <c r="E68" s="347"/>
      <c r="F68" s="347"/>
      <c r="G68" s="347"/>
      <c r="H68" s="347"/>
      <c r="I68" s="347"/>
      <c r="J68" s="347"/>
      <c r="K68" s="347"/>
      <c r="L68" s="347"/>
      <c r="M68" s="347"/>
      <c r="N68" s="347"/>
      <c r="O68" s="347"/>
      <c r="P68" s="347"/>
    </row>
    <row r="69" spans="2:16">
      <c r="B69" s="347"/>
      <c r="C69" s="347"/>
      <c r="D69" s="347"/>
      <c r="E69" s="347"/>
      <c r="F69" s="347"/>
      <c r="G69" s="347"/>
      <c r="H69" s="347"/>
      <c r="I69" s="347"/>
      <c r="J69" s="347"/>
      <c r="K69" s="347"/>
      <c r="L69" s="347"/>
      <c r="M69" s="347"/>
      <c r="N69" s="347"/>
      <c r="O69" s="347"/>
      <c r="P69" s="347"/>
    </row>
    <row r="70" spans="2:16">
      <c r="B70" s="347"/>
      <c r="C70" s="347"/>
      <c r="D70" s="347"/>
      <c r="E70" s="347"/>
      <c r="F70" s="347"/>
      <c r="G70" s="347"/>
      <c r="H70" s="347"/>
      <c r="I70" s="347"/>
      <c r="J70" s="347"/>
      <c r="K70" s="347"/>
      <c r="L70" s="347"/>
      <c r="M70" s="347"/>
      <c r="N70" s="347"/>
      <c r="O70" s="347"/>
      <c r="P70" s="347"/>
    </row>
    <row r="71" spans="2:16">
      <c r="B71" s="347"/>
      <c r="C71" s="347"/>
      <c r="D71" s="347"/>
      <c r="E71" s="347"/>
      <c r="F71" s="347"/>
      <c r="G71" s="347"/>
      <c r="H71" s="347"/>
      <c r="I71" s="347"/>
      <c r="J71" s="347"/>
      <c r="K71" s="347"/>
      <c r="L71" s="347"/>
      <c r="M71" s="347"/>
      <c r="N71" s="347"/>
      <c r="O71" s="347"/>
      <c r="P71" s="347"/>
    </row>
    <row r="72" spans="2:16">
      <c r="B72" s="347"/>
      <c r="C72" s="347"/>
      <c r="D72" s="347"/>
      <c r="E72" s="347"/>
      <c r="F72" s="347"/>
      <c r="G72" s="347"/>
      <c r="H72" s="347"/>
      <c r="I72" s="347"/>
      <c r="J72" s="347"/>
      <c r="K72" s="347"/>
      <c r="L72" s="347"/>
      <c r="M72" s="347"/>
      <c r="N72" s="347"/>
      <c r="O72" s="347"/>
      <c r="P72" s="347"/>
    </row>
    <row r="73" spans="2:16">
      <c r="B73" s="347"/>
      <c r="C73" s="347"/>
      <c r="D73" s="347"/>
      <c r="E73" s="347"/>
      <c r="F73" s="347"/>
      <c r="G73" s="347"/>
      <c r="H73" s="347"/>
      <c r="I73" s="347"/>
      <c r="J73" s="347"/>
      <c r="K73" s="347"/>
      <c r="L73" s="347"/>
      <c r="M73" s="347"/>
      <c r="N73" s="347"/>
      <c r="O73" s="347"/>
      <c r="P73" s="347"/>
    </row>
    <row r="74" spans="2:16">
      <c r="B74" s="347"/>
      <c r="C74" s="347"/>
      <c r="D74" s="347"/>
      <c r="E74" s="347"/>
      <c r="F74" s="347"/>
      <c r="G74" s="347"/>
      <c r="H74" s="347"/>
      <c r="I74" s="347"/>
      <c r="J74" s="347"/>
      <c r="K74" s="347"/>
      <c r="L74" s="347"/>
      <c r="M74" s="347"/>
      <c r="N74" s="347"/>
      <c r="O74" s="347"/>
      <c r="P74" s="347"/>
    </row>
    <row r="75" spans="2:16">
      <c r="B75" s="347"/>
      <c r="C75" s="347"/>
      <c r="D75" s="347"/>
      <c r="E75" s="347"/>
      <c r="F75" s="347"/>
      <c r="G75" s="347"/>
      <c r="H75" s="347"/>
      <c r="I75" s="347"/>
      <c r="J75" s="347"/>
      <c r="K75" s="347"/>
      <c r="L75" s="347"/>
      <c r="M75" s="347"/>
      <c r="N75" s="347"/>
      <c r="O75" s="347"/>
      <c r="P75" s="347"/>
    </row>
    <row r="76" spans="2:16">
      <c r="B76" s="347"/>
      <c r="C76" s="347"/>
      <c r="D76" s="347"/>
      <c r="E76" s="347"/>
      <c r="F76" s="347"/>
      <c r="G76" s="347"/>
      <c r="H76" s="347"/>
      <c r="I76" s="347"/>
      <c r="J76" s="347"/>
      <c r="K76" s="347"/>
      <c r="L76" s="347"/>
      <c r="M76" s="347"/>
      <c r="N76" s="347"/>
      <c r="O76" s="347"/>
      <c r="P76" s="347"/>
    </row>
    <row r="77" spans="2:16">
      <c r="B77" s="347"/>
      <c r="C77" s="347"/>
      <c r="D77" s="347"/>
      <c r="E77" s="347"/>
      <c r="F77" s="347"/>
      <c r="G77" s="347"/>
      <c r="H77" s="347"/>
      <c r="I77" s="347"/>
      <c r="J77" s="347"/>
      <c r="K77" s="347"/>
      <c r="L77" s="347"/>
      <c r="M77" s="347"/>
      <c r="N77" s="347"/>
      <c r="O77" s="347"/>
      <c r="P77" s="347"/>
    </row>
    <row r="78" spans="2:16">
      <c r="B78" s="347"/>
      <c r="C78" s="347"/>
      <c r="D78" s="347"/>
      <c r="E78" s="347"/>
      <c r="F78" s="347"/>
      <c r="G78" s="347"/>
      <c r="H78" s="347"/>
      <c r="I78" s="347"/>
      <c r="J78" s="347"/>
      <c r="K78" s="347"/>
      <c r="L78" s="347"/>
      <c r="M78" s="347"/>
      <c r="N78" s="347"/>
      <c r="O78" s="347"/>
      <c r="P78" s="347"/>
    </row>
    <row r="79" spans="2:16">
      <c r="B79" s="347"/>
      <c r="C79" s="347"/>
      <c r="D79" s="347"/>
      <c r="E79" s="347"/>
      <c r="F79" s="347"/>
      <c r="G79" s="347"/>
      <c r="H79" s="347"/>
      <c r="I79" s="347"/>
      <c r="J79" s="347"/>
      <c r="K79" s="347"/>
      <c r="L79" s="347"/>
      <c r="M79" s="347"/>
      <c r="N79" s="347"/>
      <c r="O79" s="347"/>
      <c r="P79" s="347"/>
    </row>
    <row r="80" spans="2:16">
      <c r="B80" s="347"/>
      <c r="C80" s="347"/>
      <c r="D80" s="347"/>
      <c r="E80" s="347"/>
      <c r="F80" s="347"/>
      <c r="G80" s="347"/>
      <c r="H80" s="347"/>
      <c r="I80" s="347"/>
      <c r="J80" s="347"/>
      <c r="K80" s="347"/>
      <c r="L80" s="347"/>
      <c r="M80" s="347"/>
      <c r="N80" s="347"/>
      <c r="O80" s="347"/>
      <c r="P80" s="347"/>
    </row>
    <row r="81" spans="18:19" s="347" customFormat="1">
      <c r="R81"/>
      <c r="S81"/>
    </row>
    <row r="82" spans="18:19" s="347" customFormat="1">
      <c r="R82"/>
      <c r="S82"/>
    </row>
    <row r="83" spans="18:19" s="347" customFormat="1">
      <c r="R83"/>
      <c r="S83"/>
    </row>
    <row r="84" spans="18:19" s="347" customFormat="1">
      <c r="R84"/>
      <c r="S84"/>
    </row>
    <row r="85" spans="18:19" s="347" customFormat="1">
      <c r="R85"/>
      <c r="S85"/>
    </row>
    <row r="86" spans="18:19" s="347" customFormat="1">
      <c r="R86"/>
      <c r="S86"/>
    </row>
    <row r="87" spans="18:19" s="347" customFormat="1">
      <c r="R87"/>
      <c r="S87"/>
    </row>
    <row r="88" spans="18:19" s="347" customFormat="1">
      <c r="R88"/>
      <c r="S88"/>
    </row>
    <row r="89" spans="18:19" s="347" customFormat="1">
      <c r="R89"/>
      <c r="S89"/>
    </row>
    <row r="90" spans="18:19" s="347" customFormat="1">
      <c r="R90"/>
      <c r="S90"/>
    </row>
    <row r="91" spans="18:19" s="347" customFormat="1">
      <c r="R91"/>
      <c r="S91"/>
    </row>
    <row r="92" spans="18:19" s="347" customFormat="1">
      <c r="R92"/>
      <c r="S92"/>
    </row>
    <row r="93" spans="18:19" s="347" customFormat="1">
      <c r="R93"/>
      <c r="S93"/>
    </row>
    <row r="94" spans="18:19" s="347" customFormat="1">
      <c r="R94"/>
      <c r="S94"/>
    </row>
    <row r="95" spans="18:19" s="347" customFormat="1">
      <c r="R95"/>
      <c r="S95"/>
    </row>
    <row r="96" spans="18:19" s="347" customFormat="1">
      <c r="R96"/>
      <c r="S96"/>
    </row>
    <row r="97" spans="18:19" s="347" customFormat="1">
      <c r="R97"/>
      <c r="S97"/>
    </row>
    <row r="98" spans="18:19" s="347" customFormat="1">
      <c r="R98"/>
      <c r="S98"/>
    </row>
    <row r="99" spans="18:19" s="347" customFormat="1">
      <c r="R99"/>
      <c r="S99"/>
    </row>
    <row r="100" spans="18:19" s="347" customFormat="1">
      <c r="R100"/>
      <c r="S100"/>
    </row>
    <row r="101" spans="18:19" s="347" customFormat="1">
      <c r="R101"/>
      <c r="S101"/>
    </row>
    <row r="102" spans="18:19" s="347" customFormat="1">
      <c r="R102"/>
      <c r="S102"/>
    </row>
    <row r="103" spans="18:19" s="347" customFormat="1">
      <c r="R103"/>
      <c r="S103"/>
    </row>
    <row r="104" spans="18:19" s="347" customFormat="1">
      <c r="R104"/>
      <c r="S104"/>
    </row>
    <row r="105" spans="18:19" s="347" customFormat="1">
      <c r="R105"/>
      <c r="S105"/>
    </row>
    <row r="106" spans="18:19" s="347" customFormat="1">
      <c r="R106"/>
      <c r="S106"/>
    </row>
    <row r="107" spans="18:19" s="347" customFormat="1">
      <c r="R107"/>
      <c r="S107"/>
    </row>
    <row r="108" spans="18:19" s="347" customFormat="1">
      <c r="R108"/>
      <c r="S108"/>
    </row>
    <row r="109" spans="18:19" s="347" customFormat="1">
      <c r="R109"/>
      <c r="S109"/>
    </row>
  </sheetData>
  <mergeCells count="1">
    <mergeCell ref="K3:M3"/>
  </mergeCells>
  <phoneticPr fontId="3" type="noConversion"/>
  <printOptions horizontalCentered="1" gridLines="1" gridLinesSet="0"/>
  <pageMargins left="1.2204724409448819" right="1.2204724409448819" top="1.0236220472440944" bottom="2.3622047244094491" header="0" footer="0"/>
  <pageSetup paperSize="9" scale="64" orientation="portrait" r:id="rId1"/>
  <headerFooter alignWithMargins="0"/>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view="pageBreakPreview" zoomScale="85" zoomScaleNormal="85" zoomScaleSheetLayoutView="85" workbookViewId="0">
      <pane xSplit="1" ySplit="4" topLeftCell="B5" activePane="bottomRight" state="frozen"/>
      <selection activeCell="M23" sqref="M23"/>
      <selection pane="topRight" activeCell="M23" sqref="M23"/>
      <selection pane="bottomLeft" activeCell="M23" sqref="M23"/>
      <selection pane="bottomRight" activeCell="Y20" sqref="Y20"/>
    </sheetView>
  </sheetViews>
  <sheetFormatPr defaultRowHeight="15.75"/>
  <cols>
    <col min="1" max="1" width="8.625" style="280" customWidth="1"/>
    <col min="2" max="2" width="9.75" style="280" customWidth="1"/>
    <col min="3" max="3" width="9" style="280" customWidth="1"/>
    <col min="4" max="4" width="10" style="280" bestFit="1" customWidth="1"/>
    <col min="5" max="5" width="7.5" style="280" customWidth="1"/>
    <col min="6" max="6" width="7.875" style="280" customWidth="1"/>
    <col min="7" max="7" width="8.25" style="280" customWidth="1"/>
    <col min="8" max="8" width="7.875" style="280" customWidth="1"/>
    <col min="9" max="9" width="8.625" style="280" customWidth="1"/>
    <col min="10" max="11" width="7.5" style="280" customWidth="1"/>
    <col min="12" max="12" width="8.625" style="280" customWidth="1"/>
    <col min="13" max="13" width="7.875" style="280" customWidth="1"/>
    <col min="14" max="14" width="7.125" style="280" customWidth="1"/>
    <col min="15" max="15" width="7" style="280" customWidth="1"/>
    <col min="16" max="16" width="7.125" style="280" customWidth="1"/>
    <col min="17" max="17" width="7.625" style="280" customWidth="1"/>
    <col min="18" max="18" width="7.75" style="280" customWidth="1"/>
    <col min="19" max="19" width="7" style="280" customWidth="1"/>
    <col min="20" max="20" width="9.75" style="280" customWidth="1"/>
    <col min="21" max="16384" width="9" style="280"/>
  </cols>
  <sheetData>
    <row r="1" spans="1:20" s="258" customFormat="1" ht="20.100000000000001" customHeight="1">
      <c r="A1" s="257" t="s">
        <v>389</v>
      </c>
      <c r="B1" s="257"/>
      <c r="C1" s="257"/>
      <c r="D1" s="257"/>
      <c r="E1" s="257"/>
      <c r="F1" s="257"/>
      <c r="G1" s="257"/>
      <c r="H1" s="257"/>
      <c r="I1" s="257"/>
      <c r="J1" s="257" t="s">
        <v>315</v>
      </c>
      <c r="K1" s="257"/>
      <c r="L1" s="257"/>
      <c r="M1" s="257"/>
      <c r="N1" s="257"/>
      <c r="O1" s="257"/>
      <c r="P1" s="257"/>
      <c r="Q1" s="257"/>
      <c r="R1" s="257"/>
      <c r="S1" s="257"/>
      <c r="T1" s="257"/>
    </row>
    <row r="2" spans="1:20" s="260" customFormat="1" ht="20.100000000000001" customHeight="1" thickBot="1">
      <c r="A2" s="259" t="s">
        <v>74</v>
      </c>
      <c r="T2" s="261" t="s">
        <v>84</v>
      </c>
    </row>
    <row r="3" spans="1:20" s="265" customFormat="1" ht="36" customHeight="1" thickTop="1">
      <c r="A3" s="262" t="s">
        <v>89</v>
      </c>
      <c r="B3" s="263" t="s">
        <v>131</v>
      </c>
      <c r="C3" s="263" t="s">
        <v>132</v>
      </c>
      <c r="D3" s="263" t="s">
        <v>133</v>
      </c>
      <c r="E3" s="263" t="s">
        <v>134</v>
      </c>
      <c r="F3" s="263" t="s">
        <v>135</v>
      </c>
      <c r="G3" s="263" t="s">
        <v>136</v>
      </c>
      <c r="H3" s="263" t="s">
        <v>137</v>
      </c>
      <c r="I3" s="264" t="s">
        <v>138</v>
      </c>
      <c r="J3" s="263" t="s">
        <v>139</v>
      </c>
      <c r="K3" t="s">
        <v>313</v>
      </c>
      <c r="L3" s="263" t="s">
        <v>140</v>
      </c>
      <c r="M3" s="263" t="s">
        <v>141</v>
      </c>
      <c r="N3" s="263" t="s">
        <v>142</v>
      </c>
      <c r="O3" s="263" t="s">
        <v>143</v>
      </c>
      <c r="P3" s="263" t="s">
        <v>144</v>
      </c>
      <c r="Q3" s="263" t="s">
        <v>145</v>
      </c>
      <c r="R3" s="263" t="s">
        <v>146</v>
      </c>
      <c r="S3" s="263" t="s">
        <v>147</v>
      </c>
      <c r="T3" s="264" t="s">
        <v>102</v>
      </c>
    </row>
    <row r="4" spans="1:20" s="268" customFormat="1" ht="42" customHeight="1">
      <c r="A4" t="s">
        <v>148</v>
      </c>
      <c r="B4" t="s">
        <v>149</v>
      </c>
      <c r="C4" t="s">
        <v>150</v>
      </c>
      <c r="D4" t="s">
        <v>151</v>
      </c>
      <c r="E4" t="s">
        <v>152</v>
      </c>
      <c r="F4" t="s">
        <v>153</v>
      </c>
      <c r="G4" t="s">
        <v>154</v>
      </c>
      <c r="H4" t="s">
        <v>155</v>
      </c>
      <c r="I4" s="266" t="s">
        <v>156</v>
      </c>
      <c r="J4" t="s">
        <v>157</v>
      </c>
      <c r="K4" s="267" t="s">
        <v>314</v>
      </c>
      <c r="L4" t="s">
        <v>158</v>
      </c>
      <c r="M4" t="s">
        <v>159</v>
      </c>
      <c r="N4" t="s">
        <v>160</v>
      </c>
      <c r="O4" t="s">
        <v>161</v>
      </c>
      <c r="P4" t="s">
        <v>162</v>
      </c>
      <c r="Q4" t="s">
        <v>163</v>
      </c>
      <c r="R4" t="s">
        <v>164</v>
      </c>
      <c r="S4" t="s">
        <v>165</v>
      </c>
      <c r="T4" s="266" t="s">
        <v>166</v>
      </c>
    </row>
    <row r="5" spans="1:20" s="274" customFormat="1" ht="42.6" customHeight="1">
      <c r="A5" s="269">
        <v>2014</v>
      </c>
      <c r="B5" s="270">
        <v>31799</v>
      </c>
      <c r="C5" s="271">
        <v>22221</v>
      </c>
      <c r="D5" s="271">
        <v>5834</v>
      </c>
      <c r="E5" s="271">
        <v>244</v>
      </c>
      <c r="F5" s="271">
        <v>170</v>
      </c>
      <c r="G5" s="271">
        <v>661</v>
      </c>
      <c r="H5" s="271">
        <v>126</v>
      </c>
      <c r="I5" s="271">
        <v>261</v>
      </c>
      <c r="J5" s="271">
        <v>53</v>
      </c>
      <c r="K5" s="271">
        <v>37</v>
      </c>
      <c r="L5" s="271">
        <v>580</v>
      </c>
      <c r="M5" s="271">
        <v>279</v>
      </c>
      <c r="N5" s="271">
        <v>315</v>
      </c>
      <c r="O5" s="271">
        <v>240</v>
      </c>
      <c r="P5" s="271">
        <v>252</v>
      </c>
      <c r="Q5" s="271">
        <v>239</v>
      </c>
      <c r="R5" s="271">
        <v>215</v>
      </c>
      <c r="S5" s="272">
        <v>72</v>
      </c>
      <c r="T5" s="269">
        <v>2014</v>
      </c>
    </row>
    <row r="6" spans="1:20" s="274" customFormat="1" ht="42.6" customHeight="1">
      <c r="A6" s="269">
        <v>2015</v>
      </c>
      <c r="B6" s="270">
        <v>30113</v>
      </c>
      <c r="C6" s="271">
        <v>20453</v>
      </c>
      <c r="D6" s="271">
        <v>6090</v>
      </c>
      <c r="E6" s="271">
        <v>184</v>
      </c>
      <c r="F6" s="271">
        <v>119</v>
      </c>
      <c r="G6" s="271">
        <v>735</v>
      </c>
      <c r="H6" s="271">
        <v>140</v>
      </c>
      <c r="I6" s="271">
        <v>217</v>
      </c>
      <c r="J6" s="271">
        <v>42</v>
      </c>
      <c r="K6" s="271">
        <v>27</v>
      </c>
      <c r="L6" s="271">
        <v>557</v>
      </c>
      <c r="M6" s="271">
        <v>235</v>
      </c>
      <c r="N6" s="271">
        <v>305</v>
      </c>
      <c r="O6" s="271">
        <v>214</v>
      </c>
      <c r="P6" s="271">
        <v>234</v>
      </c>
      <c r="Q6" s="271">
        <v>272</v>
      </c>
      <c r="R6" s="271">
        <v>208</v>
      </c>
      <c r="S6" s="272">
        <v>81</v>
      </c>
      <c r="T6" s="269">
        <v>2015</v>
      </c>
    </row>
    <row r="7" spans="1:20" s="274" customFormat="1" ht="42.6" customHeight="1">
      <c r="A7" s="269">
        <v>2016</v>
      </c>
      <c r="B7" s="270">
        <v>26149</v>
      </c>
      <c r="C7" s="271">
        <v>17421</v>
      </c>
      <c r="D7" s="271">
        <v>5296</v>
      </c>
      <c r="E7" s="271">
        <v>163</v>
      </c>
      <c r="F7" s="271">
        <v>129</v>
      </c>
      <c r="G7" s="271">
        <v>621</v>
      </c>
      <c r="H7" s="271">
        <v>90</v>
      </c>
      <c r="I7" s="271">
        <v>182</v>
      </c>
      <c r="J7" s="271">
        <v>74</v>
      </c>
      <c r="K7" s="271">
        <v>38</v>
      </c>
      <c r="L7" s="271">
        <v>610</v>
      </c>
      <c r="M7" s="271">
        <v>232</v>
      </c>
      <c r="N7" s="271">
        <v>310</v>
      </c>
      <c r="O7" s="271">
        <v>226</v>
      </c>
      <c r="P7" s="271">
        <v>228</v>
      </c>
      <c r="Q7" s="271">
        <v>223</v>
      </c>
      <c r="R7" s="271">
        <v>227</v>
      </c>
      <c r="S7" s="272">
        <v>79</v>
      </c>
      <c r="T7" s="269">
        <v>2016</v>
      </c>
    </row>
    <row r="8" spans="1:20" s="274" customFormat="1" ht="42.6" customHeight="1">
      <c r="A8" s="269">
        <v>2017</v>
      </c>
      <c r="B8" s="270">
        <v>33540</v>
      </c>
      <c r="C8" s="271">
        <v>23447</v>
      </c>
      <c r="D8" s="271">
        <v>6424</v>
      </c>
      <c r="E8" s="271">
        <v>156</v>
      </c>
      <c r="F8" s="271">
        <v>144</v>
      </c>
      <c r="G8" s="271">
        <v>653</v>
      </c>
      <c r="H8" s="271">
        <v>98</v>
      </c>
      <c r="I8" s="271">
        <v>216</v>
      </c>
      <c r="J8" s="271">
        <v>58</v>
      </c>
      <c r="K8" s="271">
        <v>70</v>
      </c>
      <c r="L8" s="271">
        <v>680</v>
      </c>
      <c r="M8" s="271">
        <v>265</v>
      </c>
      <c r="N8" s="271">
        <v>346</v>
      </c>
      <c r="O8" s="271">
        <v>227</v>
      </c>
      <c r="P8" s="271">
        <v>205</v>
      </c>
      <c r="Q8" s="271">
        <v>232</v>
      </c>
      <c r="R8" s="271">
        <v>236</v>
      </c>
      <c r="S8" s="272">
        <v>83</v>
      </c>
      <c r="T8" s="269">
        <v>2017</v>
      </c>
    </row>
    <row r="9" spans="1:20" s="274" customFormat="1" ht="42.6" customHeight="1">
      <c r="A9" s="269">
        <v>2018</v>
      </c>
      <c r="B9" s="270">
        <v>32313</v>
      </c>
      <c r="C9" s="271">
        <v>22269</v>
      </c>
      <c r="D9" s="271">
        <v>6311</v>
      </c>
      <c r="E9" s="271">
        <v>155</v>
      </c>
      <c r="F9" s="271">
        <v>134</v>
      </c>
      <c r="G9" s="271">
        <v>680</v>
      </c>
      <c r="H9" s="271">
        <v>92</v>
      </c>
      <c r="I9" s="271">
        <v>251</v>
      </c>
      <c r="J9" s="271">
        <v>65</v>
      </c>
      <c r="K9" s="271">
        <v>54</v>
      </c>
      <c r="L9" s="271">
        <v>719</v>
      </c>
      <c r="M9" s="271">
        <v>221</v>
      </c>
      <c r="N9" s="271">
        <v>322</v>
      </c>
      <c r="O9" s="271">
        <v>233</v>
      </c>
      <c r="P9" s="271">
        <v>259</v>
      </c>
      <c r="Q9" s="271">
        <v>245</v>
      </c>
      <c r="R9" s="271">
        <v>197</v>
      </c>
      <c r="S9" s="272">
        <v>106</v>
      </c>
      <c r="T9" s="269">
        <v>2018</v>
      </c>
    </row>
    <row r="10" spans="1:20" s="274" customFormat="1" ht="42.6" customHeight="1">
      <c r="A10" s="269">
        <v>2019</v>
      </c>
      <c r="B10" s="270">
        <v>23252</v>
      </c>
      <c r="C10" s="271">
        <v>12948</v>
      </c>
      <c r="D10" s="271">
        <v>6279</v>
      </c>
      <c r="E10" s="271">
        <v>208</v>
      </c>
      <c r="F10" s="271">
        <v>166</v>
      </c>
      <c r="G10" s="271">
        <v>656</v>
      </c>
      <c r="H10" s="271">
        <v>139</v>
      </c>
      <c r="I10" s="271">
        <v>264</v>
      </c>
      <c r="J10" s="271">
        <v>68</v>
      </c>
      <c r="K10" s="271">
        <v>78</v>
      </c>
      <c r="L10" s="271">
        <v>809</v>
      </c>
      <c r="M10" s="271">
        <v>229</v>
      </c>
      <c r="N10" s="271">
        <v>398</v>
      </c>
      <c r="O10" s="271">
        <v>234</v>
      </c>
      <c r="P10" s="271">
        <v>283</v>
      </c>
      <c r="Q10" s="271">
        <v>253</v>
      </c>
      <c r="R10" s="271">
        <v>225</v>
      </c>
      <c r="S10" s="272">
        <v>115</v>
      </c>
      <c r="T10" s="269">
        <v>2019</v>
      </c>
    </row>
    <row r="11" spans="1:20" s="274" customFormat="1" ht="42.6" customHeight="1">
      <c r="A11" s="269">
        <v>2020</v>
      </c>
      <c r="B11" s="270">
        <v>26993</v>
      </c>
      <c r="C11" s="271">
        <v>15025</v>
      </c>
      <c r="D11" s="271">
        <v>7682</v>
      </c>
      <c r="E11" s="271">
        <v>233</v>
      </c>
      <c r="F11" s="271">
        <v>188</v>
      </c>
      <c r="G11" s="271">
        <v>803</v>
      </c>
      <c r="H11" s="271">
        <v>129</v>
      </c>
      <c r="I11" s="271">
        <v>266</v>
      </c>
      <c r="J11" s="271">
        <v>68</v>
      </c>
      <c r="K11" s="271">
        <v>85</v>
      </c>
      <c r="L11" s="271">
        <v>729</v>
      </c>
      <c r="M11" s="271">
        <v>262</v>
      </c>
      <c r="N11" s="271">
        <v>447</v>
      </c>
      <c r="O11" s="271">
        <v>185</v>
      </c>
      <c r="P11" s="271">
        <v>264</v>
      </c>
      <c r="Q11" s="271">
        <v>231</v>
      </c>
      <c r="R11" s="271">
        <v>257</v>
      </c>
      <c r="S11" s="272">
        <v>139</v>
      </c>
      <c r="T11" s="269">
        <v>2020</v>
      </c>
    </row>
    <row r="12" spans="1:20" s="274" customFormat="1" ht="42.6" hidden="1" customHeight="1">
      <c r="A12" s="269" t="s">
        <v>168</v>
      </c>
      <c r="B12" s="270"/>
      <c r="C12" s="271"/>
      <c r="D12" s="271"/>
      <c r="E12" s="271"/>
      <c r="F12" s="271"/>
      <c r="G12" s="271"/>
      <c r="H12" s="271"/>
      <c r="I12" s="271"/>
      <c r="J12" s="271"/>
      <c r="K12" s="271"/>
      <c r="L12" s="271"/>
      <c r="M12" s="271"/>
      <c r="N12" s="271"/>
      <c r="O12" s="271"/>
      <c r="P12" s="271"/>
      <c r="Q12" s="271"/>
      <c r="R12" s="271"/>
      <c r="S12" s="272"/>
      <c r="T12" s="269" t="s">
        <v>95</v>
      </c>
    </row>
    <row r="13" spans="1:20" s="274" customFormat="1" ht="42.6" hidden="1" customHeight="1">
      <c r="A13" s="269" t="s">
        <v>169</v>
      </c>
      <c r="B13" s="270"/>
      <c r="C13" s="271"/>
      <c r="D13" s="271"/>
      <c r="E13" s="271"/>
      <c r="F13" s="271"/>
      <c r="G13" s="271"/>
      <c r="H13" s="271"/>
      <c r="I13" s="271"/>
      <c r="J13" s="271"/>
      <c r="K13" s="271"/>
      <c r="L13" s="271"/>
      <c r="M13" s="271"/>
      <c r="N13" s="271"/>
      <c r="O13" s="271"/>
      <c r="P13" s="271"/>
      <c r="Q13" s="271"/>
      <c r="R13" s="271"/>
      <c r="S13" s="272"/>
      <c r="T13" s="269" t="s">
        <v>307</v>
      </c>
    </row>
    <row r="14" spans="1:20" s="274" customFormat="1" ht="42.6" customHeight="1">
      <c r="A14" s="269">
        <v>2021</v>
      </c>
      <c r="B14" s="270">
        <v>33850</v>
      </c>
      <c r="C14" s="271">
        <v>22786</v>
      </c>
      <c r="D14" s="271">
        <v>6788</v>
      </c>
      <c r="E14" s="271">
        <v>224</v>
      </c>
      <c r="F14" s="271">
        <v>160</v>
      </c>
      <c r="G14" s="271">
        <v>657</v>
      </c>
      <c r="H14" s="271">
        <v>128</v>
      </c>
      <c r="I14" s="271">
        <v>260</v>
      </c>
      <c r="J14" s="271">
        <v>90</v>
      </c>
      <c r="K14" s="271">
        <v>74</v>
      </c>
      <c r="L14" s="271">
        <v>783</v>
      </c>
      <c r="M14" s="271">
        <v>293</v>
      </c>
      <c r="N14" s="271">
        <v>373</v>
      </c>
      <c r="O14" s="271">
        <v>261</v>
      </c>
      <c r="P14" s="271">
        <v>293</v>
      </c>
      <c r="Q14" s="271">
        <v>315</v>
      </c>
      <c r="R14" s="271">
        <v>262</v>
      </c>
      <c r="S14" s="272">
        <v>103</v>
      </c>
      <c r="T14" s="269">
        <v>2021</v>
      </c>
    </row>
    <row r="15" spans="1:20" s="274" customFormat="1" ht="42.6" customHeight="1">
      <c r="A15" s="269">
        <v>2022</v>
      </c>
      <c r="B15" s="270">
        <v>44830</v>
      </c>
      <c r="C15" s="271">
        <v>34818</v>
      </c>
      <c r="D15" s="271">
        <v>6245</v>
      </c>
      <c r="E15" s="271">
        <v>142</v>
      </c>
      <c r="F15" s="271">
        <v>148</v>
      </c>
      <c r="G15" s="271">
        <v>693</v>
      </c>
      <c r="H15" s="271">
        <v>121</v>
      </c>
      <c r="I15" s="271">
        <v>216</v>
      </c>
      <c r="J15" s="271">
        <v>57</v>
      </c>
      <c r="K15" s="271">
        <v>70</v>
      </c>
      <c r="L15" s="271">
        <v>651</v>
      </c>
      <c r="M15" s="271">
        <v>274</v>
      </c>
      <c r="N15" s="271">
        <v>390</v>
      </c>
      <c r="O15" s="271">
        <v>203</v>
      </c>
      <c r="P15" s="271">
        <v>210</v>
      </c>
      <c r="Q15" s="271">
        <v>257</v>
      </c>
      <c r="R15" s="271">
        <v>216</v>
      </c>
      <c r="S15" s="272">
        <v>119</v>
      </c>
      <c r="T15" s="269">
        <v>2022</v>
      </c>
    </row>
    <row r="16" spans="1:20" s="273" customFormat="1" ht="42.6" customHeight="1">
      <c r="A16">
        <v>2023</v>
      </c>
      <c r="B16">
        <v>69618</v>
      </c>
      <c r="C16">
        <v>52473</v>
      </c>
      <c r="D16">
        <v>11756</v>
      </c>
      <c r="E16">
        <v>232</v>
      </c>
      <c r="F16">
        <v>179</v>
      </c>
      <c r="G16">
        <v>1224</v>
      </c>
      <c r="H16">
        <v>132</v>
      </c>
      <c r="I16">
        <v>309</v>
      </c>
      <c r="J16">
        <v>90</v>
      </c>
      <c r="K16">
        <v>91</v>
      </c>
      <c r="L16">
        <v>1025</v>
      </c>
      <c r="M16">
        <v>305</v>
      </c>
      <c r="N16">
        <v>437</v>
      </c>
      <c r="O16">
        <v>266</v>
      </c>
      <c r="P16">
        <v>266</v>
      </c>
      <c r="Q16">
        <v>328</v>
      </c>
      <c r="R16">
        <v>338</v>
      </c>
      <c r="S16">
        <v>167</v>
      </c>
      <c r="T16">
        <v>2023</v>
      </c>
    </row>
    <row r="17" spans="1:20" s="265" customFormat="1" ht="15" customHeight="1">
      <c r="A17" s="265" t="s">
        <v>575</v>
      </c>
      <c r="T17" s="279" t="s">
        <v>337</v>
      </c>
    </row>
    <row r="18" spans="1:20" s="265" customFormat="1" ht="24" customHeight="1"/>
    <row r="19" spans="1:20" s="265" customFormat="1" ht="24" customHeight="1"/>
    <row r="20" spans="1:20" s="265" customFormat="1" ht="24" customHeight="1"/>
    <row r="21" spans="1:20" s="265" customFormat="1" ht="24" customHeight="1"/>
    <row r="22" spans="1:20" s="265" customFormat="1" ht="24" customHeight="1"/>
    <row r="23" spans="1:20" s="265" customFormat="1" ht="24" customHeight="1"/>
    <row r="24" spans="1:20" ht="24" customHeight="1"/>
    <row r="25" spans="1:20" ht="24" customHeight="1"/>
    <row r="26" spans="1:20" ht="24" customHeight="1"/>
    <row r="27" spans="1:20" ht="24" customHeight="1"/>
    <row r="28" spans="1:20" ht="24" customHeight="1"/>
  </sheetData>
  <phoneticPr fontId="4" type="noConversion"/>
  <printOptions horizontalCentered="1"/>
  <pageMargins left="1.2204724409448819" right="1.2204724409448819" top="1.0236220472440944" bottom="2.3622047244094491" header="0" footer="0"/>
  <pageSetup paperSize="9" scale="82" orientation="portrait" r:id="rId1"/>
  <headerFooter alignWithMargins="0"/>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view="pageBreakPreview" zoomScaleNormal="85" workbookViewId="0">
      <pane xSplit="1" ySplit="4" topLeftCell="B5" activePane="bottomRight" state="frozen"/>
      <selection activeCell="M23" sqref="M23"/>
      <selection pane="topRight" activeCell="M23" sqref="M23"/>
      <selection pane="bottomLeft" activeCell="M23" sqref="M23"/>
      <selection pane="bottomRight" activeCell="X16" sqref="X16"/>
    </sheetView>
  </sheetViews>
  <sheetFormatPr defaultRowHeight="15.75"/>
  <cols>
    <col min="1" max="2" width="9.5" style="280" customWidth="1"/>
    <col min="3" max="3" width="9.125" style="280" customWidth="1"/>
    <col min="4" max="4" width="8.875" style="280" customWidth="1"/>
    <col min="5" max="5" width="7.5" style="280" customWidth="1"/>
    <col min="6" max="6" width="7.625" style="280" customWidth="1"/>
    <col min="7" max="7" width="8.375" style="280" customWidth="1"/>
    <col min="8" max="8" width="8.75" style="280" customWidth="1"/>
    <col min="9" max="9" width="8.125" style="280" customWidth="1"/>
    <col min="10" max="11" width="7.75" style="280" customWidth="1"/>
    <col min="12" max="12" width="8.125" style="280" customWidth="1"/>
    <col min="13" max="13" width="8.375" style="280" customWidth="1"/>
    <col min="14" max="14" width="7.875" style="280" customWidth="1"/>
    <col min="15" max="15" width="8" style="280" customWidth="1"/>
    <col min="16" max="16" width="6.875" style="280" customWidth="1"/>
    <col min="17" max="18" width="7.5" style="280" customWidth="1"/>
    <col min="19" max="19" width="6.375" style="280" customWidth="1"/>
    <col min="20" max="16384" width="9" style="280"/>
  </cols>
  <sheetData>
    <row r="1" spans="1:20" s="258" customFormat="1" ht="20.100000000000001" customHeight="1">
      <c r="A1" s="257" t="s">
        <v>390</v>
      </c>
      <c r="B1" s="257"/>
      <c r="C1" s="257"/>
      <c r="D1" s="257"/>
      <c r="E1" s="257"/>
      <c r="F1" s="257"/>
      <c r="G1" s="257"/>
      <c r="H1" s="257"/>
      <c r="I1" s="257"/>
      <c r="J1" s="466" t="s">
        <v>316</v>
      </c>
      <c r="K1" s="466"/>
      <c r="L1" s="466"/>
      <c r="M1" s="466"/>
      <c r="N1" s="466"/>
      <c r="O1" s="466"/>
      <c r="P1" s="466"/>
      <c r="Q1" s="466"/>
      <c r="R1" s="466"/>
      <c r="S1" s="466"/>
      <c r="T1" s="466"/>
    </row>
    <row r="2" spans="1:20" s="260" customFormat="1" ht="20.100000000000001" customHeight="1" thickBot="1">
      <c r="A2" s="259" t="s">
        <v>74</v>
      </c>
      <c r="T2" s="261" t="s">
        <v>84</v>
      </c>
    </row>
    <row r="3" spans="1:20" s="265" customFormat="1" ht="31.5" customHeight="1" thickTop="1">
      <c r="A3" s="262" t="s">
        <v>89</v>
      </c>
      <c r="B3" s="263" t="s">
        <v>131</v>
      </c>
      <c r="C3" s="263" t="s">
        <v>132</v>
      </c>
      <c r="D3" s="263" t="s">
        <v>133</v>
      </c>
      <c r="E3" s="263" t="s">
        <v>134</v>
      </c>
      <c r="F3" s="263" t="s">
        <v>135</v>
      </c>
      <c r="G3" s="263" t="s">
        <v>136</v>
      </c>
      <c r="H3" s="263" t="s">
        <v>137</v>
      </c>
      <c r="I3" s="264" t="s">
        <v>138</v>
      </c>
      <c r="J3" t="s">
        <v>139</v>
      </c>
      <c r="K3" t="s">
        <v>313</v>
      </c>
      <c r="L3" s="263" t="s">
        <v>140</v>
      </c>
      <c r="M3" s="263" t="s">
        <v>141</v>
      </c>
      <c r="N3" s="263" t="s">
        <v>142</v>
      </c>
      <c r="O3" s="263" t="s">
        <v>143</v>
      </c>
      <c r="P3" s="263" t="s">
        <v>144</v>
      </c>
      <c r="Q3" s="263" t="s">
        <v>145</v>
      </c>
      <c r="R3" s="263" t="s">
        <v>146</v>
      </c>
      <c r="S3" s="263" t="s">
        <v>147</v>
      </c>
      <c r="T3" s="264" t="s">
        <v>102</v>
      </c>
    </row>
    <row r="4" spans="1:20" s="265" customFormat="1" ht="44.25" customHeight="1">
      <c r="A4" s="343" t="s">
        <v>148</v>
      </c>
      <c r="B4" s="316" t="s">
        <v>149</v>
      </c>
      <c r="C4" t="s">
        <v>150</v>
      </c>
      <c r="D4" t="s">
        <v>151</v>
      </c>
      <c r="E4" t="s">
        <v>152</v>
      </c>
      <c r="F4" t="s">
        <v>153</v>
      </c>
      <c r="G4" t="s">
        <v>154</v>
      </c>
      <c r="H4" t="s">
        <v>155</v>
      </c>
      <c r="I4" s="266" t="s">
        <v>156</v>
      </c>
      <c r="J4" s="267" t="s">
        <v>157</v>
      </c>
      <c r="K4" s="267" t="s">
        <v>314</v>
      </c>
      <c r="L4" t="s">
        <v>158</v>
      </c>
      <c r="M4" t="s">
        <v>159</v>
      </c>
      <c r="N4" t="s">
        <v>160</v>
      </c>
      <c r="O4" t="s">
        <v>308</v>
      </c>
      <c r="P4" t="s">
        <v>162</v>
      </c>
      <c r="Q4" t="s">
        <v>163</v>
      </c>
      <c r="R4" t="s">
        <v>164</v>
      </c>
      <c r="S4" t="s">
        <v>165</v>
      </c>
      <c r="T4" s="344" t="s">
        <v>166</v>
      </c>
    </row>
    <row r="5" spans="1:20" s="265" customFormat="1" ht="42.6" customHeight="1">
      <c r="A5" s="199">
        <v>2014</v>
      </c>
      <c r="B5">
        <v>29596</v>
      </c>
      <c r="C5" s="271">
        <v>20929</v>
      </c>
      <c r="D5" s="271">
        <v>4577</v>
      </c>
      <c r="E5" s="271">
        <v>187</v>
      </c>
      <c r="F5" s="271">
        <v>130</v>
      </c>
      <c r="G5" s="271">
        <v>725</v>
      </c>
      <c r="H5" s="271">
        <v>130</v>
      </c>
      <c r="I5" s="271">
        <v>224</v>
      </c>
      <c r="J5" s="271">
        <v>48</v>
      </c>
      <c r="K5" s="271">
        <v>94</v>
      </c>
      <c r="L5" s="271">
        <v>635</v>
      </c>
      <c r="M5" s="271">
        <v>372</v>
      </c>
      <c r="N5" s="271">
        <v>412</v>
      </c>
      <c r="O5" s="271">
        <v>211</v>
      </c>
      <c r="P5" s="271">
        <v>300</v>
      </c>
      <c r="Q5" s="271">
        <v>262</v>
      </c>
      <c r="R5" s="271">
        <v>220</v>
      </c>
      <c r="S5" s="272">
        <v>140</v>
      </c>
      <c r="T5" s="199">
        <v>2014</v>
      </c>
    </row>
    <row r="6" spans="1:20" s="265" customFormat="1" ht="42.6" customHeight="1">
      <c r="A6" s="199">
        <v>2015</v>
      </c>
      <c r="B6">
        <v>27811</v>
      </c>
      <c r="C6" s="271">
        <v>19438</v>
      </c>
      <c r="D6" s="271">
        <v>4316</v>
      </c>
      <c r="E6" s="271">
        <v>181</v>
      </c>
      <c r="F6" s="271">
        <v>137</v>
      </c>
      <c r="G6" s="271">
        <v>664</v>
      </c>
      <c r="H6" s="271">
        <v>119</v>
      </c>
      <c r="I6" s="271">
        <v>263</v>
      </c>
      <c r="J6" s="271">
        <v>97</v>
      </c>
      <c r="K6" s="271">
        <v>88</v>
      </c>
      <c r="L6" s="271">
        <v>611</v>
      </c>
      <c r="M6" s="271">
        <v>270</v>
      </c>
      <c r="N6" s="271">
        <v>431</v>
      </c>
      <c r="O6" s="271">
        <v>261</v>
      </c>
      <c r="P6" s="271">
        <v>250</v>
      </c>
      <c r="Q6" s="271">
        <v>271</v>
      </c>
      <c r="R6" s="271">
        <v>264</v>
      </c>
      <c r="S6" s="272">
        <v>150</v>
      </c>
      <c r="T6" s="199">
        <v>2015</v>
      </c>
    </row>
    <row r="7" spans="1:20" s="265" customFormat="1" ht="42.6" customHeight="1">
      <c r="A7" s="199">
        <v>2016</v>
      </c>
      <c r="B7">
        <v>26394</v>
      </c>
      <c r="C7" s="271">
        <v>18550</v>
      </c>
      <c r="D7" s="271">
        <v>3992</v>
      </c>
      <c r="E7" s="271">
        <v>192</v>
      </c>
      <c r="F7" s="271">
        <v>142</v>
      </c>
      <c r="G7" s="271">
        <v>574</v>
      </c>
      <c r="H7" s="271">
        <v>108</v>
      </c>
      <c r="I7" s="271">
        <v>204</v>
      </c>
      <c r="J7" s="271">
        <v>69</v>
      </c>
      <c r="K7" s="271">
        <v>84</v>
      </c>
      <c r="L7" s="271">
        <v>606</v>
      </c>
      <c r="M7" s="271">
        <v>281</v>
      </c>
      <c r="N7" s="271">
        <v>454</v>
      </c>
      <c r="O7" s="271">
        <v>216</v>
      </c>
      <c r="P7" s="271">
        <v>231</v>
      </c>
      <c r="Q7" s="271">
        <v>263</v>
      </c>
      <c r="R7" s="271">
        <v>250</v>
      </c>
      <c r="S7" s="272">
        <v>178</v>
      </c>
      <c r="T7" s="199">
        <v>2016</v>
      </c>
    </row>
    <row r="8" spans="1:20" s="265" customFormat="1" ht="42.6" customHeight="1">
      <c r="A8" s="199">
        <v>2017</v>
      </c>
      <c r="B8">
        <v>27255</v>
      </c>
      <c r="C8" s="271">
        <v>19834</v>
      </c>
      <c r="D8" s="271">
        <v>3767</v>
      </c>
      <c r="E8" s="271">
        <v>135</v>
      </c>
      <c r="F8" s="271">
        <v>108</v>
      </c>
      <c r="G8" s="271">
        <v>524</v>
      </c>
      <c r="H8" s="271">
        <v>101</v>
      </c>
      <c r="I8" s="271">
        <v>251</v>
      </c>
      <c r="J8" s="271">
        <v>49</v>
      </c>
      <c r="K8" s="271">
        <v>93</v>
      </c>
      <c r="L8" s="271">
        <v>601</v>
      </c>
      <c r="M8" s="271">
        <v>285</v>
      </c>
      <c r="N8" s="271">
        <v>458</v>
      </c>
      <c r="O8" s="271">
        <v>234</v>
      </c>
      <c r="P8" s="271">
        <v>248</v>
      </c>
      <c r="Q8" s="271">
        <v>215</v>
      </c>
      <c r="R8" s="271">
        <v>206</v>
      </c>
      <c r="S8" s="272">
        <v>146</v>
      </c>
      <c r="T8" s="199">
        <v>2017</v>
      </c>
    </row>
    <row r="9" spans="1:20" s="265" customFormat="1" ht="42.6" customHeight="1">
      <c r="A9" s="199">
        <v>2018</v>
      </c>
      <c r="B9" s="271">
        <v>27646</v>
      </c>
      <c r="C9" s="271">
        <v>19720</v>
      </c>
      <c r="D9" s="271">
        <v>4020</v>
      </c>
      <c r="E9" s="271">
        <v>139</v>
      </c>
      <c r="F9" s="271">
        <v>167</v>
      </c>
      <c r="G9" s="271">
        <v>657</v>
      </c>
      <c r="H9" s="271">
        <v>77</v>
      </c>
      <c r="I9" s="271">
        <v>271</v>
      </c>
      <c r="J9" s="271">
        <v>57</v>
      </c>
      <c r="K9" s="271">
        <v>95</v>
      </c>
      <c r="L9" s="271">
        <v>602</v>
      </c>
      <c r="M9" s="271">
        <v>286</v>
      </c>
      <c r="N9" s="271">
        <v>471</v>
      </c>
      <c r="O9" s="271">
        <v>234</v>
      </c>
      <c r="P9" s="271">
        <v>269</v>
      </c>
      <c r="Q9" s="271">
        <v>215</v>
      </c>
      <c r="R9" s="271">
        <v>205</v>
      </c>
      <c r="S9" s="271">
        <v>161</v>
      </c>
      <c r="T9" s="416">
        <v>2018</v>
      </c>
    </row>
    <row r="10" spans="1:20" s="265" customFormat="1" ht="42.6" customHeight="1">
      <c r="A10" s="199">
        <v>2019</v>
      </c>
      <c r="B10">
        <v>18000</v>
      </c>
      <c r="C10">
        <v>10511</v>
      </c>
      <c r="D10" s="271">
        <v>3977</v>
      </c>
      <c r="E10" s="271">
        <v>131</v>
      </c>
      <c r="F10" s="271">
        <v>108</v>
      </c>
      <c r="G10" s="271">
        <v>551</v>
      </c>
      <c r="H10" s="271">
        <v>118</v>
      </c>
      <c r="I10" s="271">
        <v>257</v>
      </c>
      <c r="J10" s="271">
        <v>43</v>
      </c>
      <c r="K10" s="271">
        <v>105</v>
      </c>
      <c r="L10" s="271">
        <v>635</v>
      </c>
      <c r="M10" s="271">
        <v>277</v>
      </c>
      <c r="N10" s="271">
        <v>401</v>
      </c>
      <c r="O10" s="271">
        <v>186</v>
      </c>
      <c r="P10" s="271">
        <v>213</v>
      </c>
      <c r="Q10" s="271">
        <v>218</v>
      </c>
      <c r="R10" s="271">
        <v>140</v>
      </c>
      <c r="S10" s="271">
        <v>129</v>
      </c>
      <c r="T10" s="416">
        <v>2019</v>
      </c>
    </row>
    <row r="11" spans="1:20" s="265" customFormat="1" ht="42.6" customHeight="1">
      <c r="A11" s="199">
        <v>2020</v>
      </c>
      <c r="B11" s="271">
        <v>18773</v>
      </c>
      <c r="C11" s="271">
        <v>11010</v>
      </c>
      <c r="D11" s="271">
        <v>4187</v>
      </c>
      <c r="E11" s="271">
        <v>158</v>
      </c>
      <c r="F11" s="271">
        <v>108</v>
      </c>
      <c r="G11" s="271">
        <v>591</v>
      </c>
      <c r="H11" s="271">
        <v>113</v>
      </c>
      <c r="I11" s="271">
        <v>219</v>
      </c>
      <c r="J11" s="271">
        <v>34</v>
      </c>
      <c r="K11" s="271">
        <v>41</v>
      </c>
      <c r="L11" s="271">
        <v>650</v>
      </c>
      <c r="M11" s="271">
        <v>265</v>
      </c>
      <c r="N11" s="271">
        <v>433</v>
      </c>
      <c r="O11" s="271">
        <v>206</v>
      </c>
      <c r="P11" s="271">
        <v>234</v>
      </c>
      <c r="Q11" s="271">
        <v>210</v>
      </c>
      <c r="R11" s="271">
        <v>172</v>
      </c>
      <c r="S11" s="271">
        <v>142</v>
      </c>
      <c r="T11" s="416">
        <v>2020</v>
      </c>
    </row>
    <row r="12" spans="1:20" s="265" customFormat="1" ht="42.6" hidden="1" customHeight="1">
      <c r="A12" s="200" t="s">
        <v>168</v>
      </c>
      <c r="B12" s="270"/>
      <c r="C12" s="271"/>
      <c r="D12" s="271"/>
      <c r="E12" s="271"/>
      <c r="F12" s="271"/>
      <c r="G12" s="271"/>
      <c r="H12" s="271"/>
      <c r="I12" s="271"/>
      <c r="J12" s="271"/>
      <c r="K12" s="271"/>
      <c r="L12" s="271"/>
      <c r="M12" s="271"/>
      <c r="N12" s="271"/>
      <c r="O12" s="271"/>
      <c r="P12" s="271"/>
      <c r="Q12" s="271"/>
      <c r="R12" s="271"/>
      <c r="S12" s="272"/>
      <c r="T12" s="416" t="s">
        <v>95</v>
      </c>
    </row>
    <row r="13" spans="1:20" s="265" customFormat="1" ht="42.6" hidden="1" customHeight="1">
      <c r="A13" t="s">
        <v>169</v>
      </c>
      <c r="B13" s="276"/>
      <c r="C13" s="277"/>
      <c r="D13" s="277"/>
      <c r="E13" s="277"/>
      <c r="F13" s="277"/>
      <c r="G13" s="277"/>
      <c r="H13" s="277"/>
      <c r="I13" s="277"/>
      <c r="J13" s="277"/>
      <c r="K13" s="277"/>
      <c r="L13" s="277"/>
      <c r="M13" s="277"/>
      <c r="N13" s="277"/>
      <c r="O13" s="277"/>
      <c r="P13" s="277"/>
      <c r="Q13" s="277"/>
      <c r="R13" s="277"/>
      <c r="S13" s="278"/>
      <c r="T13" t="s">
        <v>307</v>
      </c>
    </row>
    <row r="14" spans="1:20" s="265" customFormat="1" ht="42.6" customHeight="1">
      <c r="A14" s="199">
        <v>2021</v>
      </c>
      <c r="B14" s="271">
        <v>27392</v>
      </c>
      <c r="C14" s="271">
        <v>19881</v>
      </c>
      <c r="D14" s="271">
        <v>3870</v>
      </c>
      <c r="E14" s="271">
        <v>175</v>
      </c>
      <c r="F14" s="271">
        <v>117</v>
      </c>
      <c r="G14" s="271">
        <v>577</v>
      </c>
      <c r="H14" s="271">
        <v>100</v>
      </c>
      <c r="I14" s="271">
        <v>231</v>
      </c>
      <c r="J14" s="271">
        <v>45</v>
      </c>
      <c r="K14" s="271">
        <v>87</v>
      </c>
      <c r="L14" s="271">
        <v>629</v>
      </c>
      <c r="M14" s="271">
        <v>264</v>
      </c>
      <c r="N14" s="271">
        <v>446</v>
      </c>
      <c r="O14" s="271">
        <v>178</v>
      </c>
      <c r="P14" s="271">
        <v>221</v>
      </c>
      <c r="Q14" s="271">
        <v>268</v>
      </c>
      <c r="R14" s="271">
        <v>189</v>
      </c>
      <c r="S14" s="271">
        <v>114</v>
      </c>
      <c r="T14">
        <v>2021</v>
      </c>
    </row>
    <row r="15" spans="1:20" s="265" customFormat="1" ht="42.6" customHeight="1">
      <c r="A15" s="199">
        <v>2022</v>
      </c>
      <c r="B15" s="271">
        <v>36901</v>
      </c>
      <c r="C15" s="271">
        <v>29716</v>
      </c>
      <c r="D15" s="271">
        <v>3538</v>
      </c>
      <c r="E15" s="271">
        <v>129</v>
      </c>
      <c r="F15" s="271">
        <v>123</v>
      </c>
      <c r="G15" s="271">
        <v>617</v>
      </c>
      <c r="H15" s="271">
        <v>85</v>
      </c>
      <c r="I15" s="271">
        <v>244</v>
      </c>
      <c r="J15" s="271">
        <v>48</v>
      </c>
      <c r="K15" s="271">
        <v>85</v>
      </c>
      <c r="L15" s="271">
        <v>658</v>
      </c>
      <c r="M15" s="271">
        <v>274</v>
      </c>
      <c r="N15" s="271">
        <v>399</v>
      </c>
      <c r="O15" s="271">
        <v>196</v>
      </c>
      <c r="P15" s="271">
        <v>225</v>
      </c>
      <c r="Q15" s="271">
        <v>202</v>
      </c>
      <c r="R15" s="271">
        <v>234</v>
      </c>
      <c r="S15" s="271">
        <v>128</v>
      </c>
      <c r="T15">
        <v>2022</v>
      </c>
    </row>
    <row r="16" spans="1:20" s="265" customFormat="1" ht="42.6" customHeight="1">
      <c r="A16">
        <v>2023</v>
      </c>
      <c r="B16">
        <v>44646</v>
      </c>
      <c r="C16">
        <v>36783</v>
      </c>
      <c r="D16">
        <v>3995</v>
      </c>
      <c r="E16">
        <v>176</v>
      </c>
      <c r="F16">
        <v>140</v>
      </c>
      <c r="G16">
        <v>728</v>
      </c>
      <c r="H16">
        <v>111</v>
      </c>
      <c r="I16">
        <v>282</v>
      </c>
      <c r="J16">
        <v>65</v>
      </c>
      <c r="K16">
        <v>82</v>
      </c>
      <c r="L16">
        <v>618</v>
      </c>
      <c r="M16">
        <v>299</v>
      </c>
      <c r="N16">
        <v>451</v>
      </c>
      <c r="O16">
        <v>183</v>
      </c>
      <c r="P16">
        <v>188</v>
      </c>
      <c r="Q16">
        <v>251</v>
      </c>
      <c r="R16">
        <v>179</v>
      </c>
      <c r="S16">
        <v>115</v>
      </c>
      <c r="T16">
        <v>2023</v>
      </c>
    </row>
    <row r="17" spans="1:20" s="265" customFormat="1" ht="15" customHeight="1">
      <c r="A17" s="265" t="s">
        <v>575</v>
      </c>
      <c r="T17" s="279" t="s">
        <v>337</v>
      </c>
    </row>
    <row r="18" spans="1:20" s="265" customFormat="1" ht="24" customHeight="1"/>
    <row r="19" spans="1:20" s="265" customFormat="1" ht="24" customHeight="1"/>
    <row r="20" spans="1:20" s="265" customFormat="1" ht="24" customHeight="1"/>
    <row r="21" spans="1:20" s="265" customFormat="1" ht="24" customHeight="1"/>
    <row r="22" spans="1:20" s="265" customFormat="1" ht="24" customHeight="1"/>
    <row r="23" spans="1:20" s="265" customFormat="1" ht="24" customHeight="1"/>
    <row r="24" spans="1:20" ht="24" customHeight="1"/>
    <row r="25" spans="1:20" ht="24" customHeight="1"/>
    <row r="26" spans="1:20" ht="24" customHeight="1"/>
    <row r="27" spans="1:20" ht="24" customHeight="1"/>
    <row r="28" spans="1:20" ht="24" customHeight="1"/>
  </sheetData>
  <mergeCells count="1">
    <mergeCell ref="J1:T1"/>
  </mergeCells>
  <phoneticPr fontId="4" type="noConversion"/>
  <printOptions horizontalCentered="1"/>
  <pageMargins left="1.2204724409448819" right="1.2204724409448819" top="1.1023622047244095" bottom="2.3228346456692917" header="0" footer="0"/>
  <pageSetup paperSize="9" scale="81" orientation="portrait"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1"/>
  <sheetViews>
    <sheetView view="pageBreakPreview" zoomScaleSheetLayoutView="100" workbookViewId="0">
      <pane xSplit="1" ySplit="6" topLeftCell="B7" activePane="bottomRight" state="frozen"/>
      <selection activeCell="M23" sqref="M23"/>
      <selection pane="topRight" activeCell="M23" sqref="M23"/>
      <selection pane="bottomLeft" activeCell="M23" sqref="M23"/>
      <selection pane="bottomRight" activeCell="B16" sqref="B16"/>
    </sheetView>
  </sheetViews>
  <sheetFormatPr defaultRowHeight="12"/>
  <cols>
    <col min="1" max="1" width="6.375" style="290" customWidth="1"/>
    <col min="2" max="7" width="5.625" style="345" customWidth="1"/>
    <col min="8" max="25" width="5.625" style="290" customWidth="1"/>
    <col min="26" max="26" width="7.625" style="348" customWidth="1"/>
    <col min="27" max="27" width="8.25" style="290" customWidth="1"/>
    <col min="28" max="28" width="6.75" style="290" customWidth="1"/>
    <col min="29" max="16384" width="9" style="290"/>
  </cols>
  <sheetData>
    <row r="1" spans="1:29" s="258" customFormat="1" ht="20.100000000000001" customHeight="1">
      <c r="A1" s="281" t="s">
        <v>551</v>
      </c>
      <c r="B1"/>
      <c r="C1"/>
      <c r="D1"/>
      <c r="E1"/>
      <c r="F1"/>
      <c r="G1"/>
      <c r="H1"/>
      <c r="I1"/>
      <c r="J1"/>
      <c r="K1"/>
      <c r="L1" s="281"/>
      <c r="M1" s="281"/>
      <c r="N1" s="281"/>
      <c r="O1" s="422"/>
      <c r="P1" s="281"/>
      <c r="Q1" s="466" t="s">
        <v>552</v>
      </c>
      <c r="R1" s="466"/>
      <c r="S1" s="466"/>
      <c r="T1" s="466"/>
      <c r="U1" s="466"/>
      <c r="V1" s="466"/>
      <c r="W1" s="466"/>
      <c r="X1" s="466"/>
      <c r="Y1" s="466"/>
      <c r="Z1" s="466"/>
      <c r="AA1" s="466"/>
      <c r="AB1" s="466"/>
      <c r="AC1" s="466"/>
    </row>
    <row r="2" spans="1:29" ht="20.100000000000001" customHeight="1" thickBot="1">
      <c r="A2" s="283" t="s">
        <v>114</v>
      </c>
      <c r="B2"/>
      <c r="C2"/>
      <c r="D2"/>
      <c r="E2"/>
      <c r="F2"/>
      <c r="G2"/>
      <c r="H2"/>
      <c r="I2"/>
      <c r="J2"/>
      <c r="K2" s="283"/>
      <c r="L2" s="283"/>
      <c r="M2" s="283"/>
      <c r="N2" s="283"/>
      <c r="O2" s="283"/>
      <c r="P2" s="283"/>
      <c r="Q2" s="283"/>
      <c r="R2" s="283"/>
      <c r="S2" s="283"/>
      <c r="T2" s="283"/>
      <c r="U2" s="283"/>
      <c r="V2" s="283"/>
      <c r="W2" s="283"/>
      <c r="X2" s="283"/>
      <c r="Y2" s="283"/>
      <c r="Z2" s="283"/>
      <c r="AA2" s="283"/>
      <c r="AB2" s="283"/>
      <c r="AC2" s="288" t="s">
        <v>0</v>
      </c>
    </row>
    <row r="3" spans="1:29" s="259" customFormat="1" ht="20.100000000000001" customHeight="1" thickTop="1">
      <c r="A3" s="262" t="s">
        <v>89</v>
      </c>
      <c r="B3" t="s">
        <v>43</v>
      </c>
      <c r="C3"/>
      <c r="D3"/>
      <c r="E3" s="466" t="s">
        <v>553</v>
      </c>
      <c r="F3" s="466"/>
      <c r="G3" s="466"/>
      <c r="H3" s="466" t="s">
        <v>554</v>
      </c>
      <c r="I3" s="466"/>
      <c r="J3" s="466"/>
      <c r="K3" t="s">
        <v>45</v>
      </c>
      <c r="L3"/>
      <c r="M3"/>
      <c r="N3" s="466" t="s">
        <v>46</v>
      </c>
      <c r="O3" s="466"/>
      <c r="P3" s="466"/>
      <c r="Q3" t="s">
        <v>47</v>
      </c>
      <c r="R3"/>
      <c r="S3"/>
      <c r="T3" t="s">
        <v>44</v>
      </c>
      <c r="U3"/>
      <c r="V3"/>
      <c r="W3" t="s">
        <v>555</v>
      </c>
      <c r="X3"/>
      <c r="Y3"/>
      <c r="Z3" t="s">
        <v>48</v>
      </c>
      <c r="AA3"/>
      <c r="AB3"/>
      <c r="AC3" t="s">
        <v>102</v>
      </c>
    </row>
    <row r="4" spans="1:29" s="259" customFormat="1" ht="20.100000000000001" customHeight="1">
      <c r="A4"/>
      <c r="B4" t="s">
        <v>58</v>
      </c>
      <c r="C4"/>
      <c r="D4"/>
      <c r="E4" s="466" t="s">
        <v>49</v>
      </c>
      <c r="F4" s="466"/>
      <c r="G4" s="466"/>
      <c r="H4" s="466" t="s">
        <v>556</v>
      </c>
      <c r="I4" s="466"/>
      <c r="J4" s="466"/>
      <c r="K4" t="s">
        <v>557</v>
      </c>
      <c r="L4"/>
      <c r="M4" s="342"/>
      <c r="N4" s="466" t="s">
        <v>558</v>
      </c>
      <c r="O4" s="466"/>
      <c r="P4" s="466"/>
      <c r="Q4" t="s">
        <v>50</v>
      </c>
      <c r="R4"/>
      <c r="S4"/>
      <c r="T4" s="466" t="s">
        <v>559</v>
      </c>
      <c r="U4" s="466"/>
      <c r="V4" s="466"/>
      <c r="W4" t="s">
        <v>560</v>
      </c>
      <c r="X4"/>
      <c r="Y4"/>
      <c r="Z4" t="s">
        <v>51</v>
      </c>
      <c r="AA4"/>
      <c r="AB4" s="342"/>
      <c r="AC4"/>
    </row>
    <row r="5" spans="1:29" s="259" customFormat="1" ht="20.100000000000001" customHeight="1">
      <c r="A5"/>
      <c r="B5" t="s">
        <v>52</v>
      </c>
      <c r="C5" t="s">
        <v>1</v>
      </c>
      <c r="D5" t="s">
        <v>2</v>
      </c>
      <c r="E5" t="s">
        <v>52</v>
      </c>
      <c r="F5" t="s">
        <v>1</v>
      </c>
      <c r="G5" t="s">
        <v>2</v>
      </c>
      <c r="H5" t="s">
        <v>52</v>
      </c>
      <c r="I5" t="s">
        <v>1</v>
      </c>
      <c r="J5" t="s">
        <v>2</v>
      </c>
      <c r="K5" s="310" t="s">
        <v>52</v>
      </c>
      <c r="L5" s="310" t="s">
        <v>1</v>
      </c>
      <c r="M5" s="310" t="s">
        <v>2</v>
      </c>
      <c r="N5" s="310" t="s">
        <v>52</v>
      </c>
      <c r="O5" s="310" t="s">
        <v>1</v>
      </c>
      <c r="P5" s="311" t="s">
        <v>2</v>
      </c>
      <c r="Q5" s="310" t="s">
        <v>52</v>
      </c>
      <c r="R5" s="310" t="s">
        <v>1</v>
      </c>
      <c r="S5" s="310" t="s">
        <v>2</v>
      </c>
      <c r="T5" s="310" t="s">
        <v>52</v>
      </c>
      <c r="U5" s="310" t="s">
        <v>1</v>
      </c>
      <c r="V5" s="310" t="s">
        <v>2</v>
      </c>
      <c r="W5" s="310" t="s">
        <v>52</v>
      </c>
      <c r="X5" s="310" t="s">
        <v>1</v>
      </c>
      <c r="Y5" s="310" t="s">
        <v>2</v>
      </c>
      <c r="Z5" s="310" t="s">
        <v>52</v>
      </c>
      <c r="AA5" s="310" t="s">
        <v>1</v>
      </c>
      <c r="AB5" s="310" t="s">
        <v>2</v>
      </c>
      <c r="AC5"/>
    </row>
    <row r="6" spans="1:29" s="269" customFormat="1" ht="20.100000000000001" customHeight="1">
      <c r="A6" t="s">
        <v>561</v>
      </c>
      <c r="B6" t="s">
        <v>58</v>
      </c>
      <c r="C6" t="s">
        <v>4</v>
      </c>
      <c r="D6" t="s">
        <v>5</v>
      </c>
      <c r="E6" t="s">
        <v>58</v>
      </c>
      <c r="F6" t="s">
        <v>4</v>
      </c>
      <c r="G6" t="s">
        <v>5</v>
      </c>
      <c r="H6" t="s">
        <v>58</v>
      </c>
      <c r="I6" t="s">
        <v>4</v>
      </c>
      <c r="J6" t="s">
        <v>5</v>
      </c>
      <c r="K6" t="s">
        <v>58</v>
      </c>
      <c r="L6" t="s">
        <v>4</v>
      </c>
      <c r="M6" t="s">
        <v>5</v>
      </c>
      <c r="N6" t="s">
        <v>58</v>
      </c>
      <c r="O6" t="s">
        <v>4</v>
      </c>
      <c r="P6" t="s">
        <v>5</v>
      </c>
      <c r="Q6" t="s">
        <v>58</v>
      </c>
      <c r="R6" t="s">
        <v>4</v>
      </c>
      <c r="S6" t="s">
        <v>5</v>
      </c>
      <c r="T6" t="s">
        <v>58</v>
      </c>
      <c r="U6" t="s">
        <v>4</v>
      </c>
      <c r="V6" t="s">
        <v>5</v>
      </c>
      <c r="W6" t="s">
        <v>58</v>
      </c>
      <c r="X6" t="s">
        <v>4</v>
      </c>
      <c r="Y6" t="s">
        <v>5</v>
      </c>
      <c r="Z6" t="s">
        <v>58</v>
      </c>
      <c r="AA6" t="s">
        <v>4</v>
      </c>
      <c r="AB6" t="s">
        <v>5</v>
      </c>
      <c r="AC6" t="s">
        <v>562</v>
      </c>
    </row>
    <row r="7" spans="1:29" s="274" customFormat="1" ht="24.2" customHeight="1">
      <c r="A7" s="275">
        <v>2014</v>
      </c>
      <c r="B7">
        <v>7430</v>
      </c>
      <c r="C7">
        <v>5742</v>
      </c>
      <c r="D7">
        <v>1688</v>
      </c>
      <c r="E7">
        <v>431</v>
      </c>
      <c r="F7">
        <v>167</v>
      </c>
      <c r="G7">
        <v>264</v>
      </c>
      <c r="H7" t="s">
        <v>322</v>
      </c>
      <c r="I7" t="s">
        <v>322</v>
      </c>
      <c r="J7" t="s">
        <v>322</v>
      </c>
      <c r="K7">
        <v>16</v>
      </c>
      <c r="L7">
        <v>13</v>
      </c>
      <c r="M7">
        <v>3</v>
      </c>
      <c r="N7">
        <v>617</v>
      </c>
      <c r="O7">
        <v>466</v>
      </c>
      <c r="P7">
        <v>151</v>
      </c>
      <c r="Q7">
        <v>646</v>
      </c>
      <c r="R7">
        <v>360</v>
      </c>
      <c r="S7">
        <v>286</v>
      </c>
      <c r="T7">
        <v>43</v>
      </c>
      <c r="U7">
        <v>9</v>
      </c>
      <c r="V7">
        <v>34</v>
      </c>
      <c r="W7">
        <v>1</v>
      </c>
      <c r="X7">
        <v>1</v>
      </c>
      <c r="Y7">
        <v>0</v>
      </c>
      <c r="Z7">
        <v>5676</v>
      </c>
      <c r="AA7">
        <v>4726</v>
      </c>
      <c r="AB7">
        <v>950</v>
      </c>
      <c r="AC7">
        <v>2014</v>
      </c>
    </row>
    <row r="8" spans="1:29" s="273" customFormat="1" ht="24.2" customHeight="1">
      <c r="A8" s="275">
        <v>2015</v>
      </c>
      <c r="B8">
        <v>7254</v>
      </c>
      <c r="C8">
        <v>5575</v>
      </c>
      <c r="D8">
        <v>1679</v>
      </c>
      <c r="E8">
        <v>433</v>
      </c>
      <c r="F8">
        <v>164</v>
      </c>
      <c r="G8">
        <v>269</v>
      </c>
      <c r="H8" t="s">
        <v>322</v>
      </c>
      <c r="I8" t="s">
        <v>322</v>
      </c>
      <c r="J8" t="s">
        <v>322</v>
      </c>
      <c r="K8">
        <v>95</v>
      </c>
      <c r="L8">
        <v>54</v>
      </c>
      <c r="M8">
        <v>41</v>
      </c>
      <c r="N8">
        <v>654</v>
      </c>
      <c r="O8">
        <v>482</v>
      </c>
      <c r="P8">
        <v>172</v>
      </c>
      <c r="Q8">
        <v>625</v>
      </c>
      <c r="R8">
        <v>312</v>
      </c>
      <c r="S8">
        <v>313</v>
      </c>
      <c r="T8">
        <v>46</v>
      </c>
      <c r="U8">
        <v>12</v>
      </c>
      <c r="V8">
        <v>34</v>
      </c>
      <c r="W8">
        <v>5</v>
      </c>
      <c r="X8">
        <v>3</v>
      </c>
      <c r="Y8">
        <v>2</v>
      </c>
      <c r="Z8">
        <v>5396</v>
      </c>
      <c r="AA8">
        <v>4548</v>
      </c>
      <c r="AB8">
        <v>848</v>
      </c>
      <c r="AC8">
        <v>2015</v>
      </c>
    </row>
    <row r="9" spans="1:29" s="273" customFormat="1" ht="24.2" customHeight="1">
      <c r="A9" s="275">
        <v>2016</v>
      </c>
      <c r="B9">
        <v>7298</v>
      </c>
      <c r="C9">
        <v>5636</v>
      </c>
      <c r="D9">
        <v>1662</v>
      </c>
      <c r="E9">
        <v>433</v>
      </c>
      <c r="F9">
        <v>161</v>
      </c>
      <c r="G9">
        <v>272</v>
      </c>
      <c r="H9" t="s">
        <v>322</v>
      </c>
      <c r="I9" t="s">
        <v>322</v>
      </c>
      <c r="J9" t="s">
        <v>322</v>
      </c>
      <c r="K9">
        <v>101</v>
      </c>
      <c r="L9">
        <v>58</v>
      </c>
      <c r="M9">
        <v>43</v>
      </c>
      <c r="N9">
        <v>698</v>
      </c>
      <c r="O9">
        <v>531</v>
      </c>
      <c r="P9">
        <v>167</v>
      </c>
      <c r="Q9">
        <v>640</v>
      </c>
      <c r="R9">
        <v>321</v>
      </c>
      <c r="S9">
        <v>319</v>
      </c>
      <c r="T9">
        <v>44</v>
      </c>
      <c r="U9">
        <v>12</v>
      </c>
      <c r="V9">
        <v>32</v>
      </c>
      <c r="W9">
        <v>3</v>
      </c>
      <c r="X9">
        <v>3</v>
      </c>
      <c r="Y9">
        <v>0</v>
      </c>
      <c r="Z9">
        <v>5379</v>
      </c>
      <c r="AA9">
        <v>4550</v>
      </c>
      <c r="AB9">
        <v>829</v>
      </c>
      <c r="AC9">
        <v>2016</v>
      </c>
    </row>
    <row r="10" spans="1:29" s="273" customFormat="1" ht="24.2" customHeight="1">
      <c r="A10" s="275">
        <v>2017</v>
      </c>
      <c r="B10">
        <v>7121</v>
      </c>
      <c r="C10">
        <v>5383</v>
      </c>
      <c r="D10">
        <v>1738</v>
      </c>
      <c r="E10">
        <v>421</v>
      </c>
      <c r="F10">
        <v>155</v>
      </c>
      <c r="G10">
        <v>266</v>
      </c>
      <c r="H10" t="s">
        <v>322</v>
      </c>
      <c r="I10" t="s">
        <v>322</v>
      </c>
      <c r="J10" t="s">
        <v>322</v>
      </c>
      <c r="K10">
        <v>104</v>
      </c>
      <c r="L10">
        <v>61</v>
      </c>
      <c r="M10">
        <v>43</v>
      </c>
      <c r="N10">
        <v>686</v>
      </c>
      <c r="O10">
        <v>524</v>
      </c>
      <c r="P10">
        <v>162</v>
      </c>
      <c r="Q10">
        <v>27</v>
      </c>
      <c r="R10">
        <v>19</v>
      </c>
      <c r="S10">
        <v>8</v>
      </c>
      <c r="T10">
        <v>45</v>
      </c>
      <c r="U10">
        <v>14</v>
      </c>
      <c r="V10">
        <v>31</v>
      </c>
      <c r="W10">
        <v>3</v>
      </c>
      <c r="X10">
        <v>3</v>
      </c>
      <c r="Y10">
        <v>0</v>
      </c>
      <c r="Z10">
        <v>5835</v>
      </c>
      <c r="AA10">
        <v>4607</v>
      </c>
      <c r="AB10">
        <v>1228</v>
      </c>
      <c r="AC10">
        <v>2017</v>
      </c>
    </row>
    <row r="11" spans="1:29" s="274" customFormat="1" ht="24.2" customHeight="1">
      <c r="A11" s="275">
        <v>2018</v>
      </c>
      <c r="B11">
        <v>7299</v>
      </c>
      <c r="C11">
        <v>5505</v>
      </c>
      <c r="D11">
        <v>1794</v>
      </c>
      <c r="E11">
        <v>410</v>
      </c>
      <c r="F11">
        <v>151</v>
      </c>
      <c r="G11">
        <v>259</v>
      </c>
      <c r="H11" t="s">
        <v>322</v>
      </c>
      <c r="I11" t="s">
        <v>322</v>
      </c>
      <c r="J11" t="s">
        <v>322</v>
      </c>
      <c r="K11">
        <v>106</v>
      </c>
      <c r="L11">
        <v>63</v>
      </c>
      <c r="M11">
        <v>43</v>
      </c>
      <c r="N11">
        <v>669</v>
      </c>
      <c r="O11">
        <v>513</v>
      </c>
      <c r="P11">
        <v>156</v>
      </c>
      <c r="Q11">
        <v>798</v>
      </c>
      <c r="R11">
        <v>380</v>
      </c>
      <c r="S11">
        <v>418</v>
      </c>
      <c r="T11">
        <v>48</v>
      </c>
      <c r="U11">
        <v>15</v>
      </c>
      <c r="V11">
        <v>33</v>
      </c>
      <c r="W11">
        <v>4</v>
      </c>
      <c r="X11">
        <v>3</v>
      </c>
      <c r="Y11">
        <v>1</v>
      </c>
      <c r="Z11">
        <v>5264</v>
      </c>
      <c r="AA11">
        <v>4380</v>
      </c>
      <c r="AB11">
        <v>884</v>
      </c>
      <c r="AC11">
        <v>2018</v>
      </c>
    </row>
    <row r="12" spans="1:29" s="273" customFormat="1" ht="24.2" customHeight="1">
      <c r="A12" s="275">
        <v>2019</v>
      </c>
      <c r="B12">
        <v>7464</v>
      </c>
      <c r="C12">
        <v>5600</v>
      </c>
      <c r="D12">
        <v>1864</v>
      </c>
      <c r="E12">
        <v>399</v>
      </c>
      <c r="F12">
        <v>146</v>
      </c>
      <c r="G12">
        <v>253</v>
      </c>
      <c r="H12" t="s">
        <v>322</v>
      </c>
      <c r="I12" t="s">
        <v>322</v>
      </c>
      <c r="J12" t="s">
        <v>322</v>
      </c>
      <c r="K12">
        <v>98</v>
      </c>
      <c r="L12">
        <v>60</v>
      </c>
      <c r="M12">
        <v>38</v>
      </c>
      <c r="N12">
        <v>663</v>
      </c>
      <c r="O12">
        <v>495</v>
      </c>
      <c r="P12">
        <v>168</v>
      </c>
      <c r="Q12">
        <v>820</v>
      </c>
      <c r="R12">
        <v>388</v>
      </c>
      <c r="S12">
        <v>432</v>
      </c>
      <c r="T12">
        <v>58</v>
      </c>
      <c r="U12">
        <v>14</v>
      </c>
      <c r="V12">
        <v>44</v>
      </c>
      <c r="W12">
        <v>3</v>
      </c>
      <c r="X12">
        <v>3</v>
      </c>
      <c r="Y12">
        <v>0</v>
      </c>
      <c r="Z12">
        <v>5423</v>
      </c>
      <c r="AA12">
        <v>4494</v>
      </c>
      <c r="AB12">
        <v>929</v>
      </c>
      <c r="AC12">
        <v>2019</v>
      </c>
    </row>
    <row r="13" spans="1:29" s="274" customFormat="1" ht="24.2" customHeight="1">
      <c r="A13" s="275">
        <v>2020</v>
      </c>
      <c r="B13">
        <v>7011</v>
      </c>
      <c r="C13">
        <v>5180</v>
      </c>
      <c r="D13">
        <v>1831</v>
      </c>
      <c r="E13">
        <v>394</v>
      </c>
      <c r="F13">
        <v>143</v>
      </c>
      <c r="G13">
        <v>251</v>
      </c>
      <c r="H13">
        <v>527</v>
      </c>
      <c r="I13">
        <v>298</v>
      </c>
      <c r="J13">
        <v>229</v>
      </c>
      <c r="K13">
        <v>96</v>
      </c>
      <c r="L13">
        <v>57</v>
      </c>
      <c r="M13">
        <v>39</v>
      </c>
      <c r="N13">
        <v>583</v>
      </c>
      <c r="O13">
        <v>422</v>
      </c>
      <c r="P13">
        <v>164</v>
      </c>
      <c r="Q13">
        <v>867</v>
      </c>
      <c r="R13">
        <v>422</v>
      </c>
      <c r="S13">
        <v>445</v>
      </c>
      <c r="T13">
        <v>54</v>
      </c>
      <c r="U13">
        <v>11</v>
      </c>
      <c r="V13">
        <v>43</v>
      </c>
      <c r="W13">
        <v>5</v>
      </c>
      <c r="X13">
        <v>4</v>
      </c>
      <c r="Y13">
        <v>1</v>
      </c>
      <c r="Z13">
        <v>4485</v>
      </c>
      <c r="AA13">
        <v>3823</v>
      </c>
      <c r="AB13">
        <v>662</v>
      </c>
      <c r="AC13">
        <v>2020</v>
      </c>
    </row>
    <row r="14" spans="1:29" s="274" customFormat="1" ht="24.2" customHeight="1">
      <c r="A14" s="275">
        <v>2021</v>
      </c>
      <c r="B14">
        <v>6789</v>
      </c>
      <c r="C14">
        <v>4663</v>
      </c>
      <c r="D14">
        <v>2126</v>
      </c>
      <c r="E14">
        <v>381</v>
      </c>
      <c r="F14">
        <v>138</v>
      </c>
      <c r="G14">
        <v>243</v>
      </c>
      <c r="H14">
        <v>536</v>
      </c>
      <c r="I14">
        <v>308</v>
      </c>
      <c r="J14">
        <v>228</v>
      </c>
      <c r="K14">
        <v>90</v>
      </c>
      <c r="L14">
        <v>50</v>
      </c>
      <c r="M14">
        <v>40</v>
      </c>
      <c r="N14">
        <v>545</v>
      </c>
      <c r="O14">
        <v>383</v>
      </c>
      <c r="P14">
        <v>162</v>
      </c>
      <c r="Q14">
        <v>991</v>
      </c>
      <c r="R14">
        <v>516</v>
      </c>
      <c r="S14">
        <v>475</v>
      </c>
      <c r="T14">
        <v>61</v>
      </c>
      <c r="U14">
        <v>9</v>
      </c>
      <c r="V14">
        <v>52</v>
      </c>
      <c r="W14">
        <v>4</v>
      </c>
      <c r="X14">
        <v>4</v>
      </c>
      <c r="Y14">
        <v>0</v>
      </c>
      <c r="Z14">
        <v>5626</v>
      </c>
      <c r="AA14">
        <v>4314</v>
      </c>
      <c r="AB14">
        <v>1312</v>
      </c>
      <c r="AC14">
        <v>2021</v>
      </c>
    </row>
    <row r="15" spans="1:29" s="274" customFormat="1" ht="24.2" customHeight="1">
      <c r="A15" s="275">
        <v>2022</v>
      </c>
      <c r="B15">
        <v>7488</v>
      </c>
      <c r="C15">
        <v>5538</v>
      </c>
      <c r="D15">
        <v>1950</v>
      </c>
      <c r="E15">
        <v>392</v>
      </c>
      <c r="F15">
        <v>144</v>
      </c>
      <c r="G15">
        <v>248</v>
      </c>
      <c r="H15">
        <v>500</v>
      </c>
      <c r="I15">
        <v>287</v>
      </c>
      <c r="J15">
        <v>213</v>
      </c>
      <c r="K15">
        <v>94</v>
      </c>
      <c r="L15">
        <v>55</v>
      </c>
      <c r="M15">
        <v>39</v>
      </c>
      <c r="N15">
        <v>612</v>
      </c>
      <c r="O15">
        <v>442</v>
      </c>
      <c r="P15">
        <v>170</v>
      </c>
      <c r="Q15">
        <v>1191</v>
      </c>
      <c r="R15">
        <v>650</v>
      </c>
      <c r="S15">
        <v>541</v>
      </c>
      <c r="T15">
        <v>63</v>
      </c>
      <c r="U15">
        <v>10</v>
      </c>
      <c r="V15">
        <v>53</v>
      </c>
      <c r="W15">
        <v>4</v>
      </c>
      <c r="X15">
        <v>4</v>
      </c>
      <c r="Y15">
        <v>0</v>
      </c>
      <c r="Z15">
        <v>4632</v>
      </c>
      <c r="AA15">
        <v>3946</v>
      </c>
      <c r="AB15">
        <v>686</v>
      </c>
      <c r="AC15">
        <v>2022</v>
      </c>
    </row>
    <row r="16" spans="1:29" s="273" customFormat="1" ht="24.2" customHeight="1">
      <c r="A16">
        <v>2023</v>
      </c>
      <c r="B16">
        <v>8634</v>
      </c>
      <c r="C16">
        <v>6335</v>
      </c>
      <c r="D16">
        <v>2299</v>
      </c>
      <c r="E16">
        <v>464</v>
      </c>
      <c r="F16">
        <v>157</v>
      </c>
      <c r="G16">
        <v>307</v>
      </c>
      <c r="H16">
        <v>590</v>
      </c>
      <c r="I16">
        <v>327</v>
      </c>
      <c r="J16">
        <v>263</v>
      </c>
      <c r="K16">
        <v>100</v>
      </c>
      <c r="L16">
        <v>59</v>
      </c>
      <c r="M16">
        <v>41</v>
      </c>
      <c r="N16">
        <v>631</v>
      </c>
      <c r="O16">
        <v>443</v>
      </c>
      <c r="P16">
        <v>188</v>
      </c>
      <c r="Q16">
        <v>1217</v>
      </c>
      <c r="R16">
        <v>683</v>
      </c>
      <c r="S16">
        <v>533</v>
      </c>
      <c r="T16">
        <v>84</v>
      </c>
      <c r="U16">
        <v>15</v>
      </c>
      <c r="V16">
        <v>69</v>
      </c>
      <c r="W16">
        <v>11</v>
      </c>
      <c r="X16">
        <v>8</v>
      </c>
      <c r="Y16">
        <v>3</v>
      </c>
      <c r="Z16">
        <v>5537</v>
      </c>
      <c r="AA16">
        <v>4642</v>
      </c>
      <c r="AB16">
        <v>895</v>
      </c>
      <c r="AC16">
        <v>2023</v>
      </c>
    </row>
    <row r="17" spans="1:29" customFormat="1" ht="24.2" customHeight="1">
      <c r="A17" t="s">
        <v>341</v>
      </c>
      <c r="B17">
        <v>698</v>
      </c>
      <c r="C17">
        <v>490</v>
      </c>
      <c r="D17">
        <v>208</v>
      </c>
      <c r="E17">
        <v>29</v>
      </c>
      <c r="F17">
        <v>6</v>
      </c>
      <c r="G17">
        <v>23</v>
      </c>
      <c r="H17">
        <v>45</v>
      </c>
      <c r="I17">
        <v>23</v>
      </c>
      <c r="J17">
        <v>22</v>
      </c>
      <c r="K17">
        <v>2</v>
      </c>
      <c r="L17">
        <v>2</v>
      </c>
      <c r="M17">
        <v>0</v>
      </c>
      <c r="N17">
        <v>73</v>
      </c>
      <c r="O17">
        <v>50</v>
      </c>
      <c r="P17">
        <v>23</v>
      </c>
      <c r="Q17">
        <v>99</v>
      </c>
      <c r="R17">
        <v>50</v>
      </c>
      <c r="S17">
        <v>49</v>
      </c>
      <c r="T17">
        <v>5</v>
      </c>
      <c r="U17">
        <v>0</v>
      </c>
      <c r="V17">
        <v>5</v>
      </c>
      <c r="W17">
        <v>1</v>
      </c>
      <c r="X17">
        <v>1</v>
      </c>
      <c r="Y17">
        <v>0</v>
      </c>
      <c r="Z17">
        <v>444</v>
      </c>
      <c r="AA17">
        <v>358</v>
      </c>
      <c r="AB17">
        <v>86</v>
      </c>
      <c r="AC17" t="s">
        <v>342</v>
      </c>
    </row>
    <row r="18" spans="1:29" customFormat="1" ht="24.2" customHeight="1">
      <c r="A18" t="s">
        <v>7</v>
      </c>
      <c r="B18">
        <v>1492</v>
      </c>
      <c r="C18">
        <v>1260</v>
      </c>
      <c r="D18">
        <v>232</v>
      </c>
      <c r="E18">
        <v>8</v>
      </c>
      <c r="F18">
        <v>1</v>
      </c>
      <c r="G18">
        <v>7</v>
      </c>
      <c r="H18">
        <v>31</v>
      </c>
      <c r="I18">
        <v>26</v>
      </c>
      <c r="J18">
        <v>5</v>
      </c>
      <c r="K18">
        <v>0</v>
      </c>
      <c r="L18">
        <v>0</v>
      </c>
      <c r="M18">
        <v>0</v>
      </c>
      <c r="N18">
        <v>129</v>
      </c>
      <c r="O18">
        <v>119</v>
      </c>
      <c r="P18">
        <v>10</v>
      </c>
      <c r="Q18">
        <v>390</v>
      </c>
      <c r="R18">
        <v>264</v>
      </c>
      <c r="S18">
        <v>126</v>
      </c>
      <c r="T18">
        <v>1</v>
      </c>
      <c r="U18">
        <v>0</v>
      </c>
      <c r="V18">
        <v>1</v>
      </c>
      <c r="W18">
        <v>0</v>
      </c>
      <c r="X18">
        <v>0</v>
      </c>
      <c r="Y18">
        <v>0</v>
      </c>
      <c r="Z18">
        <v>933</v>
      </c>
      <c r="AA18">
        <v>850</v>
      </c>
      <c r="AB18">
        <v>83</v>
      </c>
      <c r="AC18" t="s">
        <v>343</v>
      </c>
    </row>
    <row r="19" spans="1:29" customFormat="1" ht="24.2" customHeight="1">
      <c r="A19" t="s">
        <v>8</v>
      </c>
      <c r="B19">
        <v>1216</v>
      </c>
      <c r="C19">
        <v>1121</v>
      </c>
      <c r="D19">
        <v>95</v>
      </c>
      <c r="E19">
        <v>17</v>
      </c>
      <c r="F19">
        <v>9</v>
      </c>
      <c r="G19">
        <v>8</v>
      </c>
      <c r="H19">
        <v>24</v>
      </c>
      <c r="I19">
        <v>18</v>
      </c>
      <c r="J19">
        <v>6</v>
      </c>
      <c r="K19">
        <v>0</v>
      </c>
      <c r="L19">
        <v>0</v>
      </c>
      <c r="M19">
        <v>0</v>
      </c>
      <c r="N19">
        <v>79</v>
      </c>
      <c r="O19">
        <v>78</v>
      </c>
      <c r="P19">
        <v>1</v>
      </c>
      <c r="Q19">
        <v>47</v>
      </c>
      <c r="R19">
        <v>42</v>
      </c>
      <c r="S19">
        <v>5</v>
      </c>
      <c r="T19">
        <v>1</v>
      </c>
      <c r="U19">
        <v>1</v>
      </c>
      <c r="V19">
        <v>0</v>
      </c>
      <c r="W19">
        <v>1</v>
      </c>
      <c r="X19">
        <v>0</v>
      </c>
      <c r="Y19">
        <v>1</v>
      </c>
      <c r="Z19">
        <v>1047</v>
      </c>
      <c r="AA19">
        <v>973</v>
      </c>
      <c r="AB19">
        <v>74</v>
      </c>
      <c r="AC19" t="s">
        <v>344</v>
      </c>
    </row>
    <row r="20" spans="1:29" customFormat="1" ht="24.2" customHeight="1">
      <c r="A20" t="s">
        <v>9</v>
      </c>
      <c r="B20">
        <v>1572</v>
      </c>
      <c r="C20">
        <v>1297</v>
      </c>
      <c r="D20">
        <v>275</v>
      </c>
      <c r="E20">
        <v>41</v>
      </c>
      <c r="F20">
        <v>21</v>
      </c>
      <c r="G20">
        <v>20</v>
      </c>
      <c r="H20">
        <v>77</v>
      </c>
      <c r="I20">
        <v>52</v>
      </c>
      <c r="J20">
        <v>25</v>
      </c>
      <c r="K20">
        <v>2</v>
      </c>
      <c r="L20">
        <v>1</v>
      </c>
      <c r="M20">
        <v>1</v>
      </c>
      <c r="N20">
        <v>128</v>
      </c>
      <c r="O20">
        <v>106</v>
      </c>
      <c r="P20">
        <v>22</v>
      </c>
      <c r="Q20">
        <v>134</v>
      </c>
      <c r="R20">
        <v>66</v>
      </c>
      <c r="S20">
        <v>68</v>
      </c>
      <c r="T20">
        <v>0</v>
      </c>
      <c r="U20">
        <v>0</v>
      </c>
      <c r="V20">
        <v>0</v>
      </c>
      <c r="W20">
        <v>1</v>
      </c>
      <c r="X20">
        <v>1</v>
      </c>
      <c r="Y20">
        <v>0</v>
      </c>
      <c r="Z20">
        <v>1189</v>
      </c>
      <c r="AA20">
        <v>1050</v>
      </c>
      <c r="AB20">
        <v>139</v>
      </c>
      <c r="AC20" t="s">
        <v>345</v>
      </c>
    </row>
    <row r="21" spans="1:29" customFormat="1" ht="24.2" customHeight="1">
      <c r="A21" t="s">
        <v>10</v>
      </c>
      <c r="B21">
        <v>324</v>
      </c>
      <c r="C21">
        <v>227</v>
      </c>
      <c r="D21">
        <v>97</v>
      </c>
      <c r="E21">
        <v>25</v>
      </c>
      <c r="F21">
        <v>10</v>
      </c>
      <c r="G21">
        <v>15</v>
      </c>
      <c r="H21">
        <v>21</v>
      </c>
      <c r="I21">
        <v>11</v>
      </c>
      <c r="J21">
        <v>10</v>
      </c>
      <c r="K21">
        <v>0</v>
      </c>
      <c r="L21">
        <v>0</v>
      </c>
      <c r="M21">
        <v>0</v>
      </c>
      <c r="N21">
        <v>7</v>
      </c>
      <c r="O21">
        <v>3</v>
      </c>
      <c r="P21">
        <v>4</v>
      </c>
      <c r="Q21">
        <v>114</v>
      </c>
      <c r="R21">
        <v>72</v>
      </c>
      <c r="S21">
        <v>42</v>
      </c>
      <c r="T21">
        <v>5</v>
      </c>
      <c r="U21">
        <v>2</v>
      </c>
      <c r="V21">
        <v>3</v>
      </c>
      <c r="W21">
        <v>1</v>
      </c>
      <c r="X21">
        <v>1</v>
      </c>
      <c r="Y21">
        <v>0</v>
      </c>
      <c r="Z21">
        <v>151</v>
      </c>
      <c r="AA21">
        <v>128</v>
      </c>
      <c r="AB21">
        <v>23</v>
      </c>
      <c r="AC21" t="s">
        <v>346</v>
      </c>
    </row>
    <row r="22" spans="1:29" customFormat="1" ht="24.2" customHeight="1">
      <c r="A22" t="s">
        <v>347</v>
      </c>
      <c r="B22">
        <v>63</v>
      </c>
      <c r="C22">
        <v>43</v>
      </c>
      <c r="D22">
        <v>20</v>
      </c>
      <c r="E22">
        <v>4</v>
      </c>
      <c r="F22">
        <v>0</v>
      </c>
      <c r="G22">
        <v>4</v>
      </c>
      <c r="H22">
        <v>4</v>
      </c>
      <c r="I22">
        <v>3</v>
      </c>
      <c r="J22">
        <v>1</v>
      </c>
      <c r="K22">
        <v>0</v>
      </c>
      <c r="L22">
        <v>0</v>
      </c>
      <c r="M22">
        <v>0</v>
      </c>
      <c r="N22">
        <v>6</v>
      </c>
      <c r="O22">
        <v>3</v>
      </c>
      <c r="P22">
        <v>3</v>
      </c>
      <c r="Q22">
        <v>8</v>
      </c>
      <c r="R22">
        <v>5</v>
      </c>
      <c r="S22">
        <v>3</v>
      </c>
      <c r="T22">
        <v>0</v>
      </c>
      <c r="U22">
        <v>0</v>
      </c>
      <c r="V22">
        <v>0</v>
      </c>
      <c r="W22">
        <v>0</v>
      </c>
      <c r="X22">
        <v>0</v>
      </c>
      <c r="Y22">
        <v>0</v>
      </c>
      <c r="Z22">
        <v>41</v>
      </c>
      <c r="AA22">
        <v>32</v>
      </c>
      <c r="AB22">
        <v>9</v>
      </c>
      <c r="AC22" t="s">
        <v>348</v>
      </c>
    </row>
    <row r="23" spans="1:29" customFormat="1" ht="24.2" customHeight="1">
      <c r="A23" t="s">
        <v>349</v>
      </c>
      <c r="B23">
        <v>571</v>
      </c>
      <c r="C23">
        <v>319</v>
      </c>
      <c r="D23">
        <v>252</v>
      </c>
      <c r="E23">
        <v>57</v>
      </c>
      <c r="F23">
        <v>13</v>
      </c>
      <c r="G23">
        <v>44</v>
      </c>
      <c r="H23">
        <v>51</v>
      </c>
      <c r="I23">
        <v>21</v>
      </c>
      <c r="J23">
        <v>30</v>
      </c>
      <c r="K23">
        <v>44</v>
      </c>
      <c r="L23">
        <v>29</v>
      </c>
      <c r="M23">
        <v>15</v>
      </c>
      <c r="N23">
        <v>34</v>
      </c>
      <c r="O23">
        <v>13</v>
      </c>
      <c r="P23">
        <v>21</v>
      </c>
      <c r="Q23">
        <v>80</v>
      </c>
      <c r="R23">
        <v>42</v>
      </c>
      <c r="S23">
        <v>38</v>
      </c>
      <c r="T23">
        <v>19</v>
      </c>
      <c r="U23">
        <v>3</v>
      </c>
      <c r="V23">
        <v>16</v>
      </c>
      <c r="W23">
        <v>2</v>
      </c>
      <c r="X23">
        <v>1</v>
      </c>
      <c r="Y23">
        <v>1</v>
      </c>
      <c r="Z23">
        <v>284</v>
      </c>
      <c r="AA23">
        <v>197</v>
      </c>
      <c r="AB23">
        <v>87</v>
      </c>
      <c r="AC23" t="s">
        <v>350</v>
      </c>
    </row>
    <row r="24" spans="1:29" customFormat="1" ht="24.2" customHeight="1">
      <c r="A24" t="s">
        <v>351</v>
      </c>
      <c r="B24">
        <v>641</v>
      </c>
      <c r="C24">
        <v>502</v>
      </c>
      <c r="D24">
        <v>139</v>
      </c>
      <c r="E24">
        <v>29</v>
      </c>
      <c r="F24">
        <v>16</v>
      </c>
      <c r="G24">
        <v>13</v>
      </c>
      <c r="H24">
        <v>42</v>
      </c>
      <c r="I24">
        <v>24</v>
      </c>
      <c r="J24">
        <v>18</v>
      </c>
      <c r="K24">
        <v>3</v>
      </c>
      <c r="L24">
        <v>2</v>
      </c>
      <c r="M24">
        <v>1</v>
      </c>
      <c r="N24">
        <v>23</v>
      </c>
      <c r="O24">
        <v>10</v>
      </c>
      <c r="P24">
        <v>13</v>
      </c>
      <c r="Q24">
        <v>33</v>
      </c>
      <c r="R24">
        <v>19</v>
      </c>
      <c r="S24">
        <v>14</v>
      </c>
      <c r="T24">
        <v>3</v>
      </c>
      <c r="U24">
        <v>1</v>
      </c>
      <c r="V24">
        <v>2</v>
      </c>
      <c r="W24">
        <v>1</v>
      </c>
      <c r="X24">
        <v>1</v>
      </c>
      <c r="Y24">
        <v>0</v>
      </c>
      <c r="Z24">
        <v>507</v>
      </c>
      <c r="AA24">
        <v>429</v>
      </c>
      <c r="AB24">
        <v>78</v>
      </c>
      <c r="AC24" t="s">
        <v>352</v>
      </c>
    </row>
    <row r="25" spans="1:29" customFormat="1" ht="24.2" customHeight="1">
      <c r="A25" t="s">
        <v>353</v>
      </c>
      <c r="B25">
        <v>728</v>
      </c>
      <c r="C25">
        <v>374</v>
      </c>
      <c r="D25">
        <v>354</v>
      </c>
      <c r="E25">
        <v>87</v>
      </c>
      <c r="F25">
        <v>37</v>
      </c>
      <c r="G25">
        <v>50</v>
      </c>
      <c r="H25">
        <v>124</v>
      </c>
      <c r="I25">
        <v>60</v>
      </c>
      <c r="J25">
        <v>64</v>
      </c>
      <c r="K25">
        <v>19</v>
      </c>
      <c r="L25">
        <v>10</v>
      </c>
      <c r="M25">
        <v>9</v>
      </c>
      <c r="N25">
        <v>53</v>
      </c>
      <c r="O25">
        <v>12</v>
      </c>
      <c r="P25">
        <v>41</v>
      </c>
      <c r="Q25">
        <v>110</v>
      </c>
      <c r="R25">
        <v>45</v>
      </c>
      <c r="S25">
        <v>65</v>
      </c>
      <c r="T25">
        <v>14</v>
      </c>
      <c r="U25">
        <v>1</v>
      </c>
      <c r="V25">
        <v>13</v>
      </c>
      <c r="W25">
        <v>0</v>
      </c>
      <c r="X25">
        <v>0</v>
      </c>
      <c r="Y25">
        <v>0</v>
      </c>
      <c r="Z25">
        <v>321</v>
      </c>
      <c r="AA25">
        <v>209</v>
      </c>
      <c r="AB25">
        <v>112</v>
      </c>
      <c r="AC25" t="s">
        <v>354</v>
      </c>
    </row>
    <row r="26" spans="1:29" customFormat="1" ht="24.2" customHeight="1">
      <c r="A26" t="s">
        <v>355</v>
      </c>
      <c r="B26">
        <v>489</v>
      </c>
      <c r="C26">
        <v>267</v>
      </c>
      <c r="D26">
        <v>222</v>
      </c>
      <c r="E26">
        <v>41</v>
      </c>
      <c r="F26">
        <v>11</v>
      </c>
      <c r="G26">
        <v>30</v>
      </c>
      <c r="H26">
        <v>64</v>
      </c>
      <c r="I26">
        <v>41</v>
      </c>
      <c r="J26">
        <v>23</v>
      </c>
      <c r="K26">
        <v>5</v>
      </c>
      <c r="L26">
        <v>3</v>
      </c>
      <c r="M26">
        <v>2</v>
      </c>
      <c r="N26">
        <v>13</v>
      </c>
      <c r="O26">
        <v>2</v>
      </c>
      <c r="P26">
        <v>11</v>
      </c>
      <c r="Q26">
        <v>127</v>
      </c>
      <c r="R26">
        <v>58</v>
      </c>
      <c r="S26">
        <v>69</v>
      </c>
      <c r="T26">
        <v>10</v>
      </c>
      <c r="U26">
        <v>3</v>
      </c>
      <c r="V26">
        <v>7</v>
      </c>
      <c r="W26">
        <v>3</v>
      </c>
      <c r="X26">
        <v>2</v>
      </c>
      <c r="Y26">
        <v>1</v>
      </c>
      <c r="Z26">
        <v>226</v>
      </c>
      <c r="AA26">
        <v>147</v>
      </c>
      <c r="AB26">
        <v>79</v>
      </c>
      <c r="AC26" t="s">
        <v>356</v>
      </c>
    </row>
    <row r="27" spans="1:29" customFormat="1" ht="24.2" customHeight="1">
      <c r="A27" t="s">
        <v>583</v>
      </c>
      <c r="B27">
        <v>455</v>
      </c>
      <c r="C27">
        <v>295</v>
      </c>
      <c r="D27">
        <v>160</v>
      </c>
      <c r="E27">
        <v>46</v>
      </c>
      <c r="F27">
        <v>11</v>
      </c>
      <c r="G27">
        <v>35</v>
      </c>
      <c r="H27">
        <v>43</v>
      </c>
      <c r="I27">
        <v>20</v>
      </c>
      <c r="J27">
        <v>23</v>
      </c>
      <c r="K27">
        <v>11</v>
      </c>
      <c r="L27">
        <v>7</v>
      </c>
      <c r="M27">
        <v>4</v>
      </c>
      <c r="N27">
        <v>68</v>
      </c>
      <c r="O27">
        <v>45</v>
      </c>
      <c r="P27">
        <v>23</v>
      </c>
      <c r="Q27">
        <v>25</v>
      </c>
      <c r="R27">
        <v>5</v>
      </c>
      <c r="S27">
        <v>20</v>
      </c>
      <c r="T27">
        <v>12</v>
      </c>
      <c r="U27">
        <v>3</v>
      </c>
      <c r="V27">
        <v>9</v>
      </c>
      <c r="W27">
        <v>1</v>
      </c>
      <c r="X27">
        <v>0</v>
      </c>
      <c r="Y27">
        <v>0</v>
      </c>
      <c r="Z27">
        <v>249</v>
      </c>
      <c r="AA27">
        <v>203</v>
      </c>
      <c r="AB27">
        <v>46</v>
      </c>
      <c r="AC27" t="s">
        <v>585</v>
      </c>
    </row>
    <row r="28" spans="1:29" customFormat="1" ht="24.2" customHeight="1">
      <c r="A28" t="s">
        <v>584</v>
      </c>
      <c r="B28">
        <v>385</v>
      </c>
      <c r="C28">
        <v>140</v>
      </c>
      <c r="D28">
        <v>245</v>
      </c>
      <c r="E28">
        <v>80</v>
      </c>
      <c r="F28">
        <v>22</v>
      </c>
      <c r="G28">
        <v>58</v>
      </c>
      <c r="H28">
        <v>64</v>
      </c>
      <c r="I28">
        <v>28</v>
      </c>
      <c r="J28">
        <v>36</v>
      </c>
      <c r="K28">
        <v>14</v>
      </c>
      <c r="L28">
        <v>5</v>
      </c>
      <c r="M28">
        <v>9</v>
      </c>
      <c r="N28">
        <v>18</v>
      </c>
      <c r="O28">
        <v>2</v>
      </c>
      <c r="P28">
        <v>16</v>
      </c>
      <c r="Q28">
        <v>50</v>
      </c>
      <c r="R28">
        <v>16</v>
      </c>
      <c r="S28">
        <v>34</v>
      </c>
      <c r="T28">
        <v>14</v>
      </c>
      <c r="U28">
        <v>1</v>
      </c>
      <c r="V28">
        <v>13</v>
      </c>
      <c r="W28">
        <v>0</v>
      </c>
      <c r="X28">
        <v>0</v>
      </c>
      <c r="Y28">
        <v>0</v>
      </c>
      <c r="Z28">
        <v>145</v>
      </c>
      <c r="AA28">
        <v>66</v>
      </c>
      <c r="AB28">
        <v>79</v>
      </c>
      <c r="AC28" t="s">
        <v>588</v>
      </c>
    </row>
    <row r="29" spans="1:29" s="333" customFormat="1" ht="15" customHeight="1">
      <c r="A29" s="265" t="s">
        <v>576</v>
      </c>
      <c r="B29" s="274"/>
      <c r="C29" s="274"/>
      <c r="D29" s="274"/>
      <c r="E29" s="274"/>
      <c r="F29"/>
      <c r="G29"/>
      <c r="H29"/>
      <c r="I29"/>
      <c r="J29"/>
      <c r="AC29" s="279" t="s">
        <v>563</v>
      </c>
    </row>
    <row r="30" spans="1:29" ht="15">
      <c r="A30" s="418"/>
      <c r="B30"/>
      <c r="C30"/>
      <c r="D30"/>
      <c r="E30"/>
      <c r="F30"/>
      <c r="G30"/>
      <c r="H30"/>
      <c r="I30"/>
      <c r="J30"/>
      <c r="K30"/>
      <c r="L30"/>
      <c r="M30"/>
      <c r="N30"/>
      <c r="O30"/>
      <c r="P30"/>
      <c r="Q30"/>
      <c r="R30"/>
      <c r="S30"/>
      <c r="T30"/>
      <c r="U30"/>
      <c r="V30"/>
      <c r="W30"/>
      <c r="X30"/>
      <c r="Y30"/>
      <c r="Z30"/>
      <c r="AA30"/>
      <c r="AB30"/>
      <c r="AC30" s="418"/>
    </row>
    <row r="31" spans="1:29" ht="15">
      <c r="B31"/>
      <c r="C31"/>
      <c r="D31"/>
      <c r="E31"/>
      <c r="F31"/>
      <c r="G31"/>
      <c r="H31"/>
      <c r="I31"/>
      <c r="J31"/>
      <c r="K31"/>
      <c r="L31"/>
      <c r="M31"/>
      <c r="N31"/>
      <c r="O31"/>
      <c r="P31"/>
      <c r="Q31"/>
      <c r="R31"/>
      <c r="S31"/>
      <c r="T31"/>
      <c r="U31"/>
      <c r="V31"/>
      <c r="W31"/>
      <c r="X31"/>
      <c r="Y31"/>
      <c r="Z31"/>
      <c r="AA31"/>
      <c r="AB31"/>
    </row>
    <row r="32" spans="1:29" ht="15">
      <c r="B32"/>
      <c r="C32"/>
      <c r="D32"/>
      <c r="E32"/>
      <c r="F32"/>
      <c r="G32"/>
      <c r="H32"/>
      <c r="I32"/>
      <c r="J32"/>
      <c r="K32"/>
      <c r="L32"/>
      <c r="M32"/>
      <c r="N32"/>
      <c r="O32"/>
      <c r="P32"/>
      <c r="Q32"/>
      <c r="R32"/>
      <c r="S32"/>
      <c r="T32"/>
      <c r="U32"/>
      <c r="V32"/>
      <c r="W32"/>
      <c r="X32"/>
      <c r="Y32"/>
      <c r="Z32"/>
      <c r="AA32"/>
      <c r="AB32"/>
    </row>
    <row r="33" spans="1:29" ht="15">
      <c r="B33"/>
      <c r="C33"/>
      <c r="D33"/>
      <c r="E33"/>
      <c r="F33"/>
      <c r="G33"/>
      <c r="H33"/>
      <c r="I33"/>
      <c r="J33"/>
      <c r="K33"/>
      <c r="L33"/>
      <c r="M33"/>
      <c r="N33"/>
      <c r="O33"/>
      <c r="P33"/>
      <c r="Q33"/>
      <c r="R33"/>
      <c r="S33"/>
      <c r="T33"/>
      <c r="U33"/>
      <c r="V33"/>
      <c r="W33"/>
      <c r="X33"/>
      <c r="Y33"/>
      <c r="Z33"/>
      <c r="AA33"/>
      <c r="AB33"/>
    </row>
    <row r="34" spans="1:29" ht="15">
      <c r="B34"/>
      <c r="C34"/>
      <c r="D34"/>
      <c r="E34"/>
      <c r="F34"/>
      <c r="G34"/>
      <c r="H34"/>
      <c r="I34"/>
      <c r="J34"/>
      <c r="K34"/>
      <c r="L34"/>
      <c r="M34"/>
      <c r="N34"/>
      <c r="O34"/>
      <c r="P34"/>
      <c r="Q34"/>
      <c r="R34"/>
      <c r="S34"/>
      <c r="T34"/>
      <c r="U34"/>
      <c r="V34"/>
      <c r="W34"/>
      <c r="X34"/>
      <c r="Y34"/>
      <c r="Z34"/>
      <c r="AA34"/>
      <c r="AB34"/>
    </row>
    <row r="35" spans="1:29" ht="15">
      <c r="B35"/>
      <c r="C35"/>
      <c r="D35"/>
      <c r="E35"/>
      <c r="F35"/>
      <c r="G35"/>
      <c r="H35"/>
      <c r="I35"/>
      <c r="J35"/>
      <c r="K35"/>
      <c r="L35"/>
      <c r="M35"/>
      <c r="N35"/>
      <c r="O35"/>
      <c r="P35"/>
      <c r="Q35"/>
      <c r="R35"/>
      <c r="S35"/>
      <c r="T35"/>
      <c r="U35"/>
      <c r="V35"/>
      <c r="W35"/>
      <c r="X35"/>
      <c r="Y35"/>
      <c r="Z35"/>
      <c r="AA35"/>
      <c r="AB35"/>
    </row>
    <row r="36" spans="1:29" ht="18" customHeight="1">
      <c r="B36"/>
      <c r="C36"/>
      <c r="D36"/>
      <c r="E36"/>
      <c r="F36"/>
      <c r="G36"/>
      <c r="H36"/>
      <c r="I36"/>
      <c r="J36"/>
      <c r="K36" s="260"/>
      <c r="L36" s="260"/>
      <c r="M36" s="260"/>
      <c r="N36" s="260"/>
      <c r="O36" s="260"/>
      <c r="P36" s="260"/>
      <c r="Q36" s="260"/>
      <c r="R36" s="260"/>
      <c r="S36" s="260"/>
      <c r="T36" s="260"/>
      <c r="U36" s="260"/>
      <c r="V36" s="260"/>
      <c r="W36" s="260"/>
      <c r="X36" s="260"/>
      <c r="Y36" s="260"/>
      <c r="Z36" s="260"/>
      <c r="AA36" s="260"/>
      <c r="AB36" s="260"/>
    </row>
    <row r="37" spans="1:29" ht="18.75">
      <c r="A37" s="260"/>
      <c r="B37"/>
      <c r="C37"/>
      <c r="D37"/>
      <c r="E37"/>
      <c r="F37"/>
      <c r="G37"/>
      <c r="H37"/>
      <c r="I37"/>
      <c r="J37"/>
      <c r="K37"/>
      <c r="L37"/>
      <c r="M37"/>
      <c r="N37"/>
      <c r="O37"/>
      <c r="P37"/>
      <c r="Q37"/>
      <c r="R37"/>
      <c r="S37"/>
      <c r="T37"/>
      <c r="U37"/>
      <c r="V37"/>
      <c r="W37"/>
      <c r="X37"/>
      <c r="Y37"/>
      <c r="Z37"/>
      <c r="AA37"/>
      <c r="AB37"/>
      <c r="AC37" s="260"/>
    </row>
    <row r="38" spans="1:29" s="418" customFormat="1">
      <c r="A38" s="290"/>
      <c r="B38" s="345"/>
      <c r="C38" s="345"/>
      <c r="D38" s="345"/>
      <c r="E38" s="345"/>
      <c r="F38" s="345"/>
      <c r="G38" s="345"/>
      <c r="H38" s="345"/>
      <c r="I38" s="345"/>
      <c r="J38" s="345"/>
      <c r="K38" s="290"/>
      <c r="L38" s="290"/>
      <c r="M38" s="290"/>
      <c r="N38" s="290"/>
      <c r="O38" s="290"/>
      <c r="P38" s="290"/>
      <c r="Q38" s="290"/>
      <c r="R38" s="290"/>
      <c r="S38" s="290"/>
      <c r="T38" s="290"/>
      <c r="U38" s="290"/>
      <c r="V38" s="290"/>
      <c r="W38" s="290"/>
      <c r="X38" s="290"/>
      <c r="Y38" s="290"/>
      <c r="Z38" s="290"/>
      <c r="AA38" s="290"/>
      <c r="AB38" s="290"/>
      <c r="AC38" s="290"/>
    </row>
    <row r="39" spans="1:29" ht="15">
      <c r="B39"/>
      <c r="C39"/>
      <c r="D39"/>
      <c r="E39"/>
      <c r="F39"/>
      <c r="G39"/>
      <c r="H39"/>
      <c r="I39"/>
      <c r="J39"/>
      <c r="K39"/>
      <c r="L39"/>
      <c r="M39"/>
      <c r="N39"/>
      <c r="O39"/>
      <c r="P39"/>
      <c r="Q39"/>
      <c r="R39"/>
      <c r="S39"/>
      <c r="T39"/>
      <c r="U39"/>
      <c r="V39"/>
      <c r="W39"/>
      <c r="X39"/>
      <c r="Y39"/>
      <c r="Z39"/>
      <c r="AA39"/>
      <c r="AB39"/>
    </row>
    <row r="40" spans="1:29" ht="15">
      <c r="B40"/>
      <c r="C40"/>
      <c r="D40"/>
      <c r="E40"/>
      <c r="F40"/>
      <c r="G40"/>
      <c r="H40"/>
      <c r="I40"/>
      <c r="J40"/>
      <c r="K40"/>
      <c r="L40"/>
      <c r="M40"/>
      <c r="N40"/>
      <c r="O40"/>
      <c r="P40"/>
      <c r="Q40"/>
      <c r="R40"/>
      <c r="S40"/>
      <c r="T40"/>
      <c r="U40"/>
      <c r="V40"/>
      <c r="W40"/>
      <c r="X40"/>
      <c r="Y40"/>
      <c r="Z40"/>
      <c r="AA40"/>
      <c r="AB40"/>
    </row>
    <row r="41" spans="1:29" ht="15">
      <c r="B41"/>
      <c r="C41"/>
      <c r="D41"/>
      <c r="E41"/>
      <c r="F41"/>
      <c r="G41"/>
      <c r="H41"/>
      <c r="I41"/>
      <c r="J41"/>
      <c r="K41"/>
      <c r="L41"/>
      <c r="M41"/>
      <c r="N41"/>
      <c r="O41"/>
      <c r="P41"/>
      <c r="Q41"/>
      <c r="R41"/>
      <c r="S41"/>
      <c r="T41"/>
      <c r="U41"/>
      <c r="V41"/>
      <c r="W41"/>
      <c r="X41"/>
      <c r="Y41"/>
      <c r="Z41"/>
      <c r="AA41"/>
      <c r="AB41"/>
    </row>
    <row r="42" spans="1:29" ht="15">
      <c r="B42"/>
      <c r="C42"/>
      <c r="D42"/>
      <c r="E42"/>
      <c r="F42"/>
      <c r="G42"/>
      <c r="H42"/>
      <c r="I42"/>
      <c r="J42"/>
      <c r="K42"/>
      <c r="L42"/>
      <c r="M42"/>
      <c r="N42"/>
      <c r="O42"/>
      <c r="P42"/>
      <c r="Q42"/>
      <c r="R42"/>
      <c r="S42"/>
      <c r="T42"/>
      <c r="U42"/>
      <c r="V42"/>
      <c r="W42"/>
      <c r="X42"/>
      <c r="Y42"/>
      <c r="Z42"/>
      <c r="AA42"/>
      <c r="AB42"/>
    </row>
    <row r="43" spans="1:29" ht="15">
      <c r="B43"/>
      <c r="C43"/>
      <c r="D43"/>
      <c r="E43"/>
      <c r="F43"/>
      <c r="G43"/>
      <c r="H43"/>
      <c r="I43"/>
      <c r="J43"/>
      <c r="K43"/>
      <c r="L43"/>
      <c r="M43"/>
      <c r="N43"/>
      <c r="O43"/>
      <c r="P43"/>
      <c r="Q43"/>
      <c r="R43"/>
      <c r="S43"/>
      <c r="T43"/>
      <c r="U43"/>
      <c r="V43"/>
      <c r="W43"/>
      <c r="X43"/>
      <c r="Y43"/>
      <c r="Z43"/>
      <c r="AA43"/>
      <c r="AB43"/>
    </row>
    <row r="44" spans="1:29" ht="15">
      <c r="B44"/>
      <c r="C44"/>
      <c r="D44"/>
      <c r="E44"/>
      <c r="F44"/>
      <c r="G44"/>
      <c r="H44"/>
      <c r="I44"/>
      <c r="J44"/>
      <c r="K44"/>
      <c r="L44"/>
      <c r="M44"/>
      <c r="N44"/>
      <c r="O44"/>
      <c r="P44"/>
      <c r="Q44"/>
      <c r="R44"/>
      <c r="S44"/>
      <c r="T44"/>
      <c r="U44"/>
      <c r="V44"/>
      <c r="W44"/>
      <c r="X44"/>
      <c r="Y44"/>
      <c r="Z44"/>
      <c r="AA44"/>
      <c r="AB44"/>
    </row>
    <row r="45" spans="1:29" ht="15">
      <c r="B45"/>
      <c r="C45"/>
      <c r="D45"/>
      <c r="E45"/>
      <c r="F45"/>
      <c r="G45"/>
      <c r="H45"/>
      <c r="I45"/>
      <c r="J45"/>
      <c r="K45"/>
      <c r="L45"/>
      <c r="M45"/>
      <c r="N45"/>
      <c r="O45"/>
      <c r="P45"/>
      <c r="Q45"/>
      <c r="R45"/>
      <c r="S45"/>
      <c r="T45"/>
      <c r="U45"/>
      <c r="V45"/>
      <c r="W45"/>
      <c r="X45"/>
      <c r="Y45"/>
      <c r="Z45"/>
      <c r="AA45"/>
      <c r="AB45"/>
    </row>
    <row r="46" spans="1:29" ht="15">
      <c r="B46"/>
      <c r="C46"/>
      <c r="D46"/>
      <c r="E46"/>
      <c r="F46"/>
      <c r="G46"/>
      <c r="H46"/>
      <c r="I46"/>
      <c r="J46"/>
      <c r="K46"/>
      <c r="L46"/>
      <c r="M46"/>
      <c r="N46"/>
      <c r="O46"/>
      <c r="P46"/>
      <c r="Q46"/>
      <c r="R46"/>
      <c r="S46"/>
      <c r="T46"/>
      <c r="U46"/>
      <c r="V46"/>
      <c r="W46"/>
      <c r="X46"/>
      <c r="Y46"/>
      <c r="Z46"/>
      <c r="AA46"/>
      <c r="AB46"/>
    </row>
    <row r="47" spans="1:29" ht="15">
      <c r="B47"/>
      <c r="C47"/>
      <c r="D47"/>
      <c r="E47"/>
      <c r="F47"/>
      <c r="G47"/>
      <c r="H47"/>
      <c r="I47"/>
      <c r="J47"/>
      <c r="K47" s="418"/>
      <c r="L47" s="418"/>
      <c r="M47" s="418"/>
      <c r="N47" s="418"/>
      <c r="O47" s="418"/>
      <c r="P47" s="418"/>
      <c r="Q47" s="418"/>
      <c r="R47" s="418"/>
      <c r="S47" s="418"/>
      <c r="T47" s="418"/>
      <c r="U47" s="418"/>
      <c r="V47" s="418"/>
      <c r="W47" s="418"/>
      <c r="X47" s="418"/>
      <c r="Y47" s="418"/>
      <c r="Z47" s="418"/>
      <c r="AA47" s="418"/>
      <c r="AB47" s="418"/>
    </row>
    <row r="48" spans="1:29" ht="15">
      <c r="A48" s="418"/>
      <c r="B48"/>
      <c r="C48"/>
      <c r="D48"/>
      <c r="E48"/>
      <c r="F48"/>
      <c r="G48"/>
      <c r="H48"/>
      <c r="I48"/>
      <c r="J48"/>
      <c r="K48"/>
      <c r="L48"/>
      <c r="M48"/>
      <c r="N48"/>
      <c r="O48"/>
      <c r="P48"/>
      <c r="Q48"/>
      <c r="R48"/>
      <c r="S48"/>
      <c r="T48"/>
      <c r="U48"/>
      <c r="V48"/>
      <c r="W48"/>
      <c r="X48"/>
      <c r="Y48"/>
      <c r="Z48"/>
      <c r="AA48"/>
      <c r="AB48"/>
      <c r="AC48" s="418"/>
    </row>
    <row r="49" spans="1:29" ht="15">
      <c r="B49"/>
      <c r="C49"/>
      <c r="D49"/>
      <c r="E49"/>
      <c r="F49"/>
      <c r="G49"/>
      <c r="H49"/>
      <c r="I49"/>
      <c r="J49"/>
      <c r="K49"/>
      <c r="L49"/>
      <c r="M49"/>
      <c r="N49"/>
      <c r="O49"/>
      <c r="P49"/>
      <c r="Q49"/>
      <c r="R49"/>
      <c r="S49"/>
      <c r="T49"/>
      <c r="U49"/>
      <c r="V49"/>
      <c r="W49"/>
      <c r="X49"/>
      <c r="Y49"/>
      <c r="Z49"/>
      <c r="AA49"/>
      <c r="AB49"/>
    </row>
    <row r="50" spans="1:29" ht="15">
      <c r="B50"/>
      <c r="C50"/>
      <c r="D50"/>
      <c r="E50"/>
      <c r="F50"/>
      <c r="G50"/>
      <c r="H50"/>
      <c r="I50"/>
      <c r="J50"/>
      <c r="K50"/>
      <c r="L50"/>
      <c r="M50"/>
      <c r="N50"/>
      <c r="O50"/>
      <c r="P50"/>
      <c r="Q50"/>
      <c r="R50"/>
      <c r="S50"/>
      <c r="T50"/>
      <c r="U50"/>
      <c r="V50"/>
      <c r="W50"/>
      <c r="X50"/>
      <c r="Y50"/>
      <c r="Z50"/>
      <c r="AA50"/>
      <c r="AB50"/>
    </row>
    <row r="51" spans="1:29" s="418" customFormat="1">
      <c r="A51" s="290"/>
      <c r="B51" s="345"/>
      <c r="C51" s="345"/>
      <c r="D51" s="345"/>
      <c r="E51" s="345"/>
      <c r="F51" s="345"/>
      <c r="G51" s="345"/>
      <c r="H51" s="345"/>
      <c r="I51" s="345"/>
      <c r="J51" s="345"/>
      <c r="K51" s="290"/>
      <c r="L51" s="290"/>
      <c r="M51" s="290"/>
      <c r="N51" s="290"/>
      <c r="O51" s="290"/>
      <c r="P51" s="290"/>
      <c r="Q51" s="290"/>
      <c r="R51" s="290"/>
      <c r="S51" s="290"/>
      <c r="T51" s="290"/>
      <c r="U51" s="290"/>
      <c r="V51" s="290"/>
      <c r="W51" s="290"/>
      <c r="X51" s="290"/>
      <c r="Y51" s="290"/>
      <c r="Z51" s="290"/>
      <c r="AA51" s="290"/>
      <c r="AB51" s="290"/>
      <c r="AC51" s="290"/>
    </row>
    <row r="52" spans="1:29" ht="15">
      <c r="B52"/>
      <c r="C52"/>
      <c r="D52"/>
      <c r="E52"/>
      <c r="F52"/>
      <c r="G52"/>
      <c r="H52"/>
      <c r="I52"/>
      <c r="J52"/>
      <c r="K52"/>
      <c r="L52"/>
      <c r="M52"/>
      <c r="N52"/>
      <c r="O52"/>
      <c r="P52"/>
      <c r="Q52"/>
      <c r="R52"/>
      <c r="S52"/>
      <c r="T52"/>
      <c r="U52"/>
      <c r="V52"/>
      <c r="W52"/>
      <c r="X52"/>
      <c r="Y52"/>
      <c r="Z52"/>
      <c r="AA52"/>
      <c r="AB52"/>
    </row>
    <row r="53" spans="1:29" ht="15">
      <c r="B53"/>
      <c r="C53"/>
      <c r="D53"/>
      <c r="E53"/>
      <c r="F53"/>
      <c r="G53"/>
      <c r="H53"/>
      <c r="I53"/>
      <c r="J53"/>
      <c r="K53"/>
      <c r="L53"/>
      <c r="M53"/>
      <c r="N53"/>
      <c r="O53"/>
      <c r="P53"/>
      <c r="Q53"/>
      <c r="R53"/>
      <c r="S53"/>
      <c r="T53"/>
      <c r="U53"/>
      <c r="V53"/>
      <c r="W53"/>
      <c r="X53"/>
      <c r="Y53"/>
      <c r="Z53"/>
      <c r="AA53"/>
      <c r="AB53"/>
    </row>
    <row r="54" spans="1:29" ht="15">
      <c r="B54"/>
      <c r="C54"/>
      <c r="D54"/>
      <c r="E54"/>
      <c r="F54"/>
      <c r="G54"/>
      <c r="H54"/>
      <c r="I54"/>
      <c r="J54"/>
      <c r="K54"/>
      <c r="L54"/>
      <c r="M54"/>
      <c r="N54"/>
      <c r="O54"/>
      <c r="P54"/>
      <c r="Q54"/>
      <c r="R54"/>
      <c r="S54"/>
      <c r="T54"/>
      <c r="U54"/>
      <c r="V54"/>
      <c r="W54"/>
      <c r="X54"/>
      <c r="Y54"/>
      <c r="Z54"/>
      <c r="AA54"/>
      <c r="AB54"/>
    </row>
    <row r="55" spans="1:29" ht="15">
      <c r="B55"/>
      <c r="C55"/>
      <c r="D55"/>
      <c r="E55"/>
      <c r="F55"/>
      <c r="G55"/>
      <c r="H55"/>
      <c r="I55"/>
      <c r="J55"/>
      <c r="K55"/>
      <c r="L55"/>
      <c r="M55"/>
      <c r="N55"/>
      <c r="O55"/>
      <c r="P55"/>
      <c r="Q55"/>
      <c r="R55"/>
      <c r="S55"/>
      <c r="T55"/>
      <c r="U55"/>
      <c r="V55"/>
      <c r="W55"/>
      <c r="X55"/>
      <c r="Y55"/>
      <c r="Z55"/>
      <c r="AA55"/>
      <c r="AB55"/>
    </row>
    <row r="56" spans="1:29" ht="15">
      <c r="B56"/>
      <c r="C56"/>
      <c r="D56"/>
      <c r="E56"/>
      <c r="F56"/>
      <c r="G56"/>
      <c r="H56"/>
      <c r="I56"/>
      <c r="J56"/>
      <c r="K56"/>
      <c r="L56"/>
      <c r="M56"/>
      <c r="N56"/>
      <c r="O56"/>
      <c r="P56"/>
      <c r="Q56"/>
      <c r="R56"/>
      <c r="S56"/>
      <c r="T56"/>
      <c r="U56"/>
      <c r="V56"/>
      <c r="W56"/>
      <c r="X56"/>
      <c r="Y56"/>
      <c r="Z56"/>
      <c r="AA56"/>
      <c r="AB56"/>
    </row>
    <row r="57" spans="1:29" ht="15">
      <c r="B57"/>
      <c r="C57"/>
      <c r="D57"/>
      <c r="E57"/>
      <c r="F57"/>
      <c r="G57"/>
      <c r="H57"/>
      <c r="I57"/>
      <c r="J57"/>
      <c r="K57"/>
      <c r="L57"/>
      <c r="M57"/>
      <c r="N57"/>
      <c r="O57"/>
      <c r="P57"/>
      <c r="Q57"/>
      <c r="R57"/>
      <c r="S57"/>
      <c r="T57"/>
      <c r="U57"/>
      <c r="V57"/>
      <c r="W57"/>
      <c r="X57"/>
      <c r="Y57"/>
      <c r="Z57"/>
      <c r="AA57"/>
      <c r="AB57"/>
    </row>
    <row r="58" spans="1:29" s="260" customFormat="1" ht="18.75">
      <c r="A58" s="290"/>
      <c r="B58" s="345"/>
      <c r="C58" s="345"/>
      <c r="D58" s="345"/>
      <c r="E58" s="345"/>
      <c r="F58"/>
      <c r="G58"/>
      <c r="H58"/>
      <c r="I58"/>
      <c r="J58"/>
      <c r="K58" s="418"/>
      <c r="L58" s="418"/>
      <c r="M58" s="418"/>
      <c r="N58" s="418"/>
      <c r="O58" s="418"/>
      <c r="P58" s="418"/>
      <c r="Q58" s="418"/>
      <c r="R58" s="418"/>
      <c r="S58" s="418"/>
      <c r="T58" s="418"/>
      <c r="U58" s="418"/>
      <c r="V58" s="418"/>
      <c r="W58" s="418"/>
      <c r="X58" s="418"/>
      <c r="Y58" s="418"/>
      <c r="Z58" s="418"/>
      <c r="AA58" s="418"/>
      <c r="AB58" s="418"/>
      <c r="AC58" s="290"/>
    </row>
    <row r="59" spans="1:29" ht="15">
      <c r="A59" s="418"/>
      <c r="B59"/>
      <c r="C59"/>
      <c r="D59"/>
      <c r="E59"/>
      <c r="F59"/>
      <c r="G59"/>
      <c r="H59"/>
      <c r="I59"/>
      <c r="J59"/>
      <c r="K59"/>
      <c r="L59"/>
      <c r="M59"/>
      <c r="N59"/>
      <c r="O59"/>
      <c r="P59"/>
      <c r="Q59"/>
      <c r="R59"/>
      <c r="S59"/>
      <c r="T59"/>
      <c r="U59"/>
      <c r="V59"/>
      <c r="W59"/>
      <c r="X59"/>
      <c r="Y59"/>
      <c r="Z59"/>
      <c r="AA59"/>
      <c r="AB59"/>
      <c r="AC59" s="418"/>
    </row>
    <row r="60" spans="1:29" ht="15">
      <c r="B60"/>
      <c r="C60"/>
      <c r="D60"/>
      <c r="E60"/>
      <c r="F60"/>
      <c r="G60"/>
      <c r="H60"/>
      <c r="I60"/>
      <c r="J60"/>
      <c r="K60"/>
      <c r="L60"/>
      <c r="M60"/>
      <c r="N60"/>
      <c r="O60"/>
      <c r="P60"/>
      <c r="Q60"/>
      <c r="R60"/>
      <c r="S60"/>
      <c r="T60"/>
      <c r="U60"/>
      <c r="V60"/>
      <c r="W60"/>
      <c r="X60"/>
      <c r="Y60"/>
      <c r="Z60"/>
      <c r="AA60"/>
      <c r="AB60"/>
    </row>
    <row r="61" spans="1:29" ht="15">
      <c r="B61"/>
      <c r="C61"/>
      <c r="D61"/>
      <c r="E61"/>
      <c r="F61"/>
      <c r="G61"/>
      <c r="H61"/>
      <c r="I61"/>
      <c r="J61"/>
      <c r="K61"/>
      <c r="L61"/>
      <c r="M61"/>
      <c r="N61"/>
      <c r="O61"/>
      <c r="P61"/>
      <c r="Q61"/>
      <c r="R61"/>
      <c r="S61"/>
      <c r="T61"/>
      <c r="U61"/>
      <c r="V61"/>
      <c r="W61"/>
      <c r="X61"/>
      <c r="Y61"/>
      <c r="Z61"/>
      <c r="AA61"/>
      <c r="AB61"/>
    </row>
    <row r="62" spans="1:29" ht="15">
      <c r="B62"/>
      <c r="C62"/>
      <c r="D62"/>
      <c r="E62"/>
      <c r="F62"/>
      <c r="G62"/>
      <c r="H62"/>
      <c r="I62"/>
      <c r="J62"/>
      <c r="K62"/>
      <c r="L62"/>
      <c r="M62"/>
      <c r="N62"/>
      <c r="O62"/>
      <c r="P62"/>
      <c r="Q62"/>
      <c r="R62"/>
      <c r="S62"/>
      <c r="T62"/>
      <c r="U62"/>
      <c r="V62"/>
      <c r="W62"/>
      <c r="X62"/>
      <c r="Y62"/>
      <c r="Z62"/>
      <c r="AA62"/>
      <c r="AB62"/>
    </row>
    <row r="63" spans="1:29" ht="15">
      <c r="B63"/>
      <c r="C63"/>
      <c r="D63"/>
      <c r="E63"/>
      <c r="F63"/>
      <c r="G63"/>
      <c r="H63"/>
      <c r="I63"/>
      <c r="J63"/>
      <c r="K63"/>
      <c r="L63"/>
      <c r="M63"/>
      <c r="N63"/>
      <c r="O63"/>
      <c r="P63"/>
      <c r="Q63"/>
      <c r="R63"/>
      <c r="S63"/>
      <c r="T63"/>
      <c r="U63"/>
      <c r="V63"/>
      <c r="W63"/>
      <c r="X63"/>
      <c r="Y63"/>
      <c r="Z63"/>
      <c r="AA63"/>
      <c r="AB63"/>
    </row>
    <row r="64" spans="1:29" ht="15">
      <c r="B64"/>
      <c r="C64"/>
      <c r="D64"/>
      <c r="E64"/>
      <c r="F64"/>
      <c r="G64"/>
      <c r="H64"/>
      <c r="I64"/>
      <c r="J64"/>
      <c r="K64"/>
      <c r="L64"/>
      <c r="M64"/>
      <c r="N64"/>
      <c r="O64"/>
      <c r="P64"/>
      <c r="Q64"/>
      <c r="R64"/>
      <c r="S64"/>
      <c r="T64"/>
      <c r="U64"/>
      <c r="V64"/>
      <c r="W64"/>
      <c r="X64"/>
      <c r="Y64"/>
      <c r="Z64"/>
      <c r="AA64"/>
      <c r="AB64"/>
    </row>
    <row r="65" spans="1:29" ht="15">
      <c r="B65"/>
      <c r="C65"/>
      <c r="D65"/>
      <c r="E65"/>
      <c r="F65"/>
      <c r="G65"/>
      <c r="H65"/>
      <c r="I65"/>
      <c r="J65"/>
      <c r="K65"/>
      <c r="L65"/>
      <c r="M65"/>
      <c r="N65"/>
      <c r="O65"/>
      <c r="P65"/>
      <c r="Q65"/>
      <c r="R65"/>
      <c r="S65"/>
      <c r="T65"/>
      <c r="U65"/>
      <c r="V65"/>
      <c r="W65"/>
      <c r="X65"/>
      <c r="Y65"/>
      <c r="Z65"/>
      <c r="AA65"/>
      <c r="AB65"/>
    </row>
    <row r="66" spans="1:29" ht="15">
      <c r="B66"/>
      <c r="C66"/>
      <c r="D66"/>
      <c r="E66"/>
      <c r="F66"/>
      <c r="G66"/>
      <c r="H66"/>
      <c r="I66"/>
      <c r="J66"/>
      <c r="K66"/>
      <c r="L66"/>
      <c r="M66"/>
      <c r="N66"/>
      <c r="O66"/>
      <c r="P66"/>
      <c r="Q66"/>
      <c r="R66"/>
      <c r="S66"/>
      <c r="T66"/>
      <c r="U66"/>
      <c r="V66"/>
      <c r="W66"/>
      <c r="X66"/>
      <c r="Y66"/>
      <c r="Z66"/>
      <c r="AA66"/>
      <c r="AB66"/>
    </row>
    <row r="67" spans="1:29" ht="15">
      <c r="B67"/>
      <c r="C67"/>
      <c r="D67"/>
      <c r="E67"/>
      <c r="F67"/>
      <c r="G67"/>
      <c r="H67"/>
      <c r="I67"/>
      <c r="J67"/>
      <c r="K67"/>
      <c r="L67"/>
      <c r="M67"/>
      <c r="N67"/>
      <c r="O67"/>
      <c r="P67"/>
      <c r="Q67"/>
      <c r="R67"/>
      <c r="S67"/>
      <c r="T67"/>
      <c r="U67"/>
      <c r="V67"/>
      <c r="W67"/>
      <c r="X67"/>
      <c r="Y67"/>
      <c r="Z67"/>
      <c r="AA67"/>
      <c r="AB67"/>
    </row>
    <row r="68" spans="1:29" ht="15">
      <c r="B68"/>
      <c r="C68"/>
      <c r="D68"/>
      <c r="E68"/>
      <c r="F68"/>
      <c r="G68"/>
      <c r="H68"/>
      <c r="I68"/>
      <c r="J68"/>
      <c r="K68"/>
      <c r="L68"/>
      <c r="M68"/>
      <c r="N68"/>
      <c r="O68"/>
      <c r="P68"/>
      <c r="Q68"/>
      <c r="R68"/>
      <c r="S68"/>
      <c r="T68"/>
      <c r="U68"/>
      <c r="V68"/>
      <c r="W68"/>
      <c r="X68"/>
      <c r="Y68"/>
      <c r="Z68"/>
      <c r="AA68"/>
      <c r="AB68"/>
    </row>
    <row r="69" spans="1:29" s="418" customFormat="1">
      <c r="A69" s="290"/>
      <c r="B69" s="345"/>
      <c r="C69" s="345"/>
      <c r="D69" s="345"/>
      <c r="E69" s="345"/>
      <c r="F69" s="345"/>
      <c r="G69" s="345"/>
      <c r="H69" s="345"/>
      <c r="I69" s="345"/>
      <c r="J69" s="345"/>
      <c r="K69" s="290"/>
      <c r="L69" s="290"/>
      <c r="M69" s="290"/>
      <c r="N69" s="290"/>
      <c r="O69" s="290"/>
      <c r="P69" s="290"/>
      <c r="Q69" s="290"/>
      <c r="R69" s="290"/>
      <c r="S69" s="290"/>
      <c r="T69" s="290"/>
      <c r="U69" s="290"/>
      <c r="V69" s="290"/>
      <c r="W69" s="290"/>
      <c r="X69" s="290"/>
      <c r="Y69" s="290"/>
      <c r="Z69" s="290"/>
      <c r="AA69" s="290"/>
      <c r="AB69" s="290"/>
      <c r="AC69" s="290"/>
    </row>
    <row r="70" spans="1:29" ht="15">
      <c r="B70"/>
      <c r="C70"/>
      <c r="D70"/>
      <c r="E70"/>
      <c r="F70"/>
      <c r="G70"/>
      <c r="H70"/>
      <c r="I70"/>
      <c r="J70"/>
      <c r="K70"/>
      <c r="L70"/>
      <c r="M70"/>
      <c r="N70"/>
      <c r="O70"/>
      <c r="P70"/>
      <c r="Q70"/>
      <c r="R70"/>
      <c r="S70"/>
      <c r="T70"/>
      <c r="U70"/>
      <c r="V70"/>
      <c r="W70"/>
      <c r="X70"/>
      <c r="Y70"/>
      <c r="Z70"/>
      <c r="AA70"/>
      <c r="AB70"/>
    </row>
    <row r="71" spans="1:29" ht="15">
      <c r="B71"/>
      <c r="C71"/>
      <c r="D71"/>
      <c r="E71"/>
      <c r="F71"/>
      <c r="G71"/>
      <c r="H71"/>
      <c r="I71"/>
      <c r="J71"/>
      <c r="K71"/>
      <c r="L71"/>
      <c r="M71"/>
      <c r="N71"/>
      <c r="O71"/>
      <c r="P71"/>
      <c r="Q71"/>
      <c r="R71"/>
      <c r="S71"/>
      <c r="T71"/>
      <c r="U71"/>
      <c r="V71"/>
      <c r="W71"/>
      <c r="X71"/>
      <c r="Y71"/>
      <c r="Z71"/>
      <c r="AA71"/>
      <c r="AB71"/>
    </row>
    <row r="72" spans="1:29" ht="15">
      <c r="B72"/>
      <c r="C72"/>
      <c r="D72"/>
      <c r="E72"/>
      <c r="F72"/>
      <c r="G72"/>
      <c r="H72"/>
      <c r="I72"/>
      <c r="J72"/>
      <c r="K72"/>
      <c r="L72"/>
      <c r="M72"/>
      <c r="N72"/>
      <c r="O72"/>
      <c r="P72"/>
      <c r="Q72"/>
      <c r="R72"/>
      <c r="S72"/>
      <c r="T72"/>
      <c r="U72"/>
      <c r="V72"/>
      <c r="W72"/>
      <c r="X72"/>
      <c r="Y72"/>
      <c r="Z72"/>
      <c r="AA72"/>
      <c r="AB72"/>
    </row>
    <row r="73" spans="1:29" ht="15">
      <c r="B73"/>
      <c r="C73"/>
      <c r="D73"/>
      <c r="E73"/>
      <c r="F73"/>
      <c r="G73"/>
      <c r="H73"/>
      <c r="I73"/>
      <c r="J73"/>
      <c r="K73"/>
      <c r="L73"/>
      <c r="M73"/>
      <c r="N73"/>
      <c r="O73"/>
      <c r="P73"/>
      <c r="Q73"/>
      <c r="R73"/>
      <c r="S73"/>
      <c r="T73"/>
      <c r="U73"/>
      <c r="V73"/>
      <c r="W73"/>
      <c r="X73"/>
      <c r="Y73"/>
      <c r="Z73"/>
      <c r="AA73"/>
      <c r="AB73"/>
    </row>
    <row r="74" spans="1:29" ht="15">
      <c r="B74"/>
      <c r="C74"/>
      <c r="D74"/>
      <c r="E74"/>
      <c r="F74"/>
      <c r="G74"/>
      <c r="H74"/>
      <c r="I74"/>
      <c r="J74"/>
      <c r="K74"/>
      <c r="L74"/>
      <c r="M74"/>
      <c r="N74"/>
      <c r="O74"/>
      <c r="P74"/>
      <c r="Q74"/>
      <c r="R74"/>
      <c r="S74"/>
      <c r="T74"/>
      <c r="U74"/>
      <c r="V74"/>
      <c r="W74"/>
      <c r="X74"/>
      <c r="Y74"/>
      <c r="Z74"/>
      <c r="AA74"/>
      <c r="AB74"/>
    </row>
    <row r="75" spans="1:29" ht="18.2" customHeight="1">
      <c r="B75"/>
      <c r="C75"/>
      <c r="D75"/>
      <c r="E75"/>
      <c r="F75"/>
      <c r="G75"/>
      <c r="H75"/>
      <c r="I75"/>
      <c r="J75"/>
      <c r="K75" s="260"/>
      <c r="L75" s="260"/>
      <c r="M75" s="260"/>
      <c r="N75" s="260"/>
      <c r="O75" s="260"/>
      <c r="P75" s="260"/>
      <c r="Q75" s="260"/>
      <c r="R75" s="260"/>
      <c r="S75" s="260"/>
      <c r="T75" s="260"/>
      <c r="U75" s="260"/>
      <c r="V75" s="260"/>
      <c r="W75" s="260"/>
      <c r="X75" s="260"/>
      <c r="Y75" s="260"/>
      <c r="Z75" s="260"/>
      <c r="AA75" s="260"/>
      <c r="AB75" s="260"/>
    </row>
    <row r="76" spans="1:29" ht="18.75">
      <c r="A76" s="260"/>
      <c r="B76"/>
      <c r="C76"/>
      <c r="D76"/>
      <c r="E76"/>
      <c r="F76"/>
      <c r="G76"/>
      <c r="H76"/>
      <c r="I76"/>
      <c r="J76"/>
      <c r="K76"/>
      <c r="L76"/>
      <c r="M76"/>
      <c r="N76"/>
      <c r="O76"/>
      <c r="P76"/>
      <c r="Q76"/>
      <c r="R76"/>
      <c r="S76"/>
      <c r="T76"/>
      <c r="U76"/>
      <c r="V76"/>
      <c r="W76"/>
      <c r="X76"/>
      <c r="Y76"/>
      <c r="Z76"/>
      <c r="AA76"/>
      <c r="AB76"/>
      <c r="AC76" s="260"/>
    </row>
    <row r="77" spans="1:29" ht="15">
      <c r="B77"/>
      <c r="C77"/>
      <c r="D77"/>
      <c r="E77"/>
      <c r="F77"/>
      <c r="G77"/>
      <c r="H77"/>
      <c r="I77"/>
      <c r="J77"/>
      <c r="K77"/>
      <c r="L77"/>
      <c r="M77"/>
      <c r="N77"/>
      <c r="O77"/>
      <c r="P77"/>
      <c r="Q77"/>
      <c r="R77"/>
      <c r="S77"/>
      <c r="T77"/>
      <c r="U77"/>
      <c r="V77"/>
      <c r="W77"/>
      <c r="X77"/>
      <c r="Y77"/>
      <c r="Z77"/>
      <c r="AA77"/>
      <c r="AB77"/>
    </row>
    <row r="78" spans="1:29" ht="15">
      <c r="B78"/>
      <c r="C78"/>
      <c r="D78"/>
      <c r="E78"/>
      <c r="F78"/>
      <c r="G78"/>
      <c r="H78"/>
      <c r="I78"/>
      <c r="J78"/>
      <c r="K78"/>
      <c r="L78"/>
      <c r="M78"/>
      <c r="N78"/>
      <c r="O78"/>
      <c r="P78"/>
      <c r="Q78"/>
      <c r="R78"/>
      <c r="S78"/>
      <c r="T78"/>
      <c r="U78"/>
      <c r="V78"/>
      <c r="W78"/>
      <c r="X78"/>
      <c r="Y78"/>
      <c r="Z78"/>
      <c r="AA78"/>
      <c r="AB78"/>
    </row>
    <row r="79" spans="1:29" ht="15">
      <c r="B79"/>
      <c r="C79"/>
      <c r="D79"/>
      <c r="E79"/>
      <c r="F79"/>
      <c r="G79"/>
      <c r="H79"/>
      <c r="I79"/>
      <c r="J79"/>
      <c r="K79"/>
      <c r="L79"/>
      <c r="M79"/>
      <c r="N79"/>
      <c r="O79"/>
      <c r="P79"/>
      <c r="Q79"/>
      <c r="R79"/>
      <c r="S79"/>
      <c r="T79"/>
      <c r="U79"/>
      <c r="V79"/>
      <c r="W79"/>
      <c r="X79"/>
      <c r="Y79"/>
      <c r="Z79"/>
      <c r="AA79"/>
      <c r="AB79"/>
    </row>
    <row r="80" spans="1:29" s="418" customFormat="1">
      <c r="A80" s="290"/>
      <c r="B80" s="345"/>
      <c r="C80" s="345"/>
      <c r="D80" s="345"/>
      <c r="E80" s="345"/>
      <c r="F80" s="345"/>
      <c r="G80" s="345"/>
      <c r="H80" s="345"/>
      <c r="I80" s="345"/>
      <c r="J80" s="345"/>
      <c r="K80" s="290"/>
      <c r="L80" s="290"/>
      <c r="M80" s="290"/>
      <c r="N80" s="290"/>
      <c r="O80" s="290"/>
      <c r="P80" s="290"/>
      <c r="Q80" s="290"/>
      <c r="R80" s="290"/>
      <c r="S80" s="290"/>
      <c r="T80" s="290"/>
      <c r="U80" s="290"/>
      <c r="V80" s="290"/>
      <c r="W80" s="290"/>
      <c r="X80" s="290"/>
      <c r="Y80" s="290"/>
      <c r="Z80" s="290"/>
      <c r="AA80" s="290"/>
      <c r="AB80" s="290"/>
      <c r="AC80" s="290"/>
    </row>
    <row r="81" spans="1:29" ht="15">
      <c r="B81"/>
      <c r="C81"/>
      <c r="D81"/>
      <c r="E81"/>
      <c r="F81"/>
      <c r="G81"/>
      <c r="H81"/>
      <c r="I81"/>
      <c r="J81"/>
      <c r="K81" s="418"/>
      <c r="L81" s="418"/>
      <c r="M81" s="418"/>
      <c r="N81" s="418"/>
      <c r="O81" s="418"/>
      <c r="P81" s="418"/>
      <c r="Q81" s="418"/>
      <c r="R81" s="418"/>
      <c r="S81" s="418"/>
      <c r="T81" s="418"/>
      <c r="U81" s="418"/>
      <c r="V81" s="418"/>
      <c r="W81" s="418"/>
      <c r="X81" s="418"/>
      <c r="Y81" s="418"/>
      <c r="Z81" s="418"/>
      <c r="AA81" s="418"/>
      <c r="AB81" s="418"/>
    </row>
    <row r="82" spans="1:29" ht="15">
      <c r="A82" s="418"/>
      <c r="B82"/>
      <c r="C82"/>
      <c r="D82"/>
      <c r="E82"/>
      <c r="F82"/>
      <c r="G82"/>
      <c r="H82"/>
      <c r="I82"/>
      <c r="J82"/>
      <c r="K82"/>
      <c r="L82"/>
      <c r="M82"/>
      <c r="N82"/>
      <c r="O82"/>
      <c r="P82"/>
      <c r="Q82"/>
      <c r="R82"/>
      <c r="S82"/>
      <c r="T82"/>
      <c r="U82"/>
      <c r="V82"/>
      <c r="W82"/>
      <c r="X82"/>
      <c r="Y82"/>
      <c r="Z82"/>
      <c r="AA82"/>
      <c r="AB82"/>
      <c r="AC82" s="418"/>
    </row>
    <row r="83" spans="1:29" ht="15">
      <c r="B83"/>
      <c r="C83"/>
      <c r="D83"/>
      <c r="E83"/>
      <c r="F83"/>
      <c r="G83"/>
      <c r="H83"/>
      <c r="I83"/>
      <c r="J83"/>
      <c r="K83"/>
      <c r="L83"/>
      <c r="M83"/>
      <c r="N83"/>
      <c r="O83"/>
      <c r="P83"/>
      <c r="Q83"/>
      <c r="R83"/>
      <c r="S83"/>
      <c r="T83"/>
      <c r="U83"/>
      <c r="V83"/>
      <c r="W83"/>
      <c r="X83"/>
      <c r="Y83"/>
      <c r="Z83"/>
      <c r="AA83"/>
      <c r="AB83"/>
    </row>
    <row r="84" spans="1:29" ht="15">
      <c r="B84"/>
      <c r="C84"/>
      <c r="D84"/>
      <c r="E84"/>
      <c r="F84"/>
      <c r="G84"/>
      <c r="H84"/>
      <c r="I84"/>
      <c r="J84"/>
      <c r="K84"/>
      <c r="L84"/>
      <c r="M84"/>
      <c r="N84"/>
      <c r="O84"/>
      <c r="P84"/>
      <c r="Q84"/>
      <c r="R84"/>
      <c r="S84"/>
      <c r="T84"/>
      <c r="U84"/>
      <c r="V84"/>
      <c r="W84"/>
      <c r="X84"/>
      <c r="Y84"/>
      <c r="Z84"/>
      <c r="AA84"/>
      <c r="AB84"/>
    </row>
    <row r="85" spans="1:29" ht="15">
      <c r="B85"/>
      <c r="C85"/>
      <c r="D85"/>
      <c r="E85"/>
      <c r="F85"/>
      <c r="G85"/>
      <c r="H85"/>
      <c r="I85"/>
      <c r="J85"/>
      <c r="K85"/>
      <c r="L85"/>
      <c r="M85"/>
      <c r="N85"/>
      <c r="O85"/>
      <c r="P85"/>
      <c r="Q85"/>
      <c r="R85"/>
      <c r="S85"/>
      <c r="T85"/>
      <c r="U85"/>
      <c r="V85"/>
      <c r="W85"/>
      <c r="X85"/>
      <c r="Y85"/>
      <c r="Z85"/>
      <c r="AA85"/>
      <c r="AB85"/>
    </row>
    <row r="86" spans="1:29" ht="15">
      <c r="B86"/>
      <c r="C86"/>
      <c r="D86"/>
      <c r="E86"/>
      <c r="F86"/>
      <c r="G86"/>
      <c r="H86"/>
      <c r="I86"/>
      <c r="J86"/>
      <c r="K86"/>
      <c r="L86"/>
      <c r="M86"/>
      <c r="N86"/>
      <c r="O86"/>
      <c r="P86"/>
      <c r="Q86"/>
      <c r="R86"/>
      <c r="S86"/>
      <c r="T86"/>
      <c r="U86"/>
      <c r="V86"/>
      <c r="W86"/>
      <c r="X86"/>
      <c r="Y86"/>
      <c r="Z86"/>
      <c r="AA86"/>
      <c r="AB86"/>
    </row>
    <row r="87" spans="1:29" ht="15">
      <c r="B87"/>
      <c r="C87"/>
      <c r="D87"/>
      <c r="E87"/>
      <c r="F87"/>
      <c r="G87"/>
      <c r="H87"/>
      <c r="I87"/>
      <c r="J87"/>
      <c r="K87"/>
      <c r="L87"/>
      <c r="M87"/>
      <c r="N87"/>
      <c r="O87"/>
      <c r="P87"/>
      <c r="Q87"/>
      <c r="R87"/>
      <c r="S87"/>
      <c r="T87"/>
      <c r="U87"/>
      <c r="V87"/>
      <c r="W87"/>
      <c r="X87"/>
      <c r="Y87"/>
      <c r="Z87"/>
      <c r="AA87"/>
      <c r="AB87"/>
    </row>
    <row r="88" spans="1:29" ht="15">
      <c r="B88"/>
      <c r="C88"/>
      <c r="D88"/>
      <c r="E88"/>
      <c r="F88"/>
      <c r="G88"/>
      <c r="H88"/>
      <c r="I88"/>
      <c r="J88"/>
      <c r="K88" s="418"/>
      <c r="L88" s="418"/>
      <c r="M88" s="418"/>
      <c r="N88" s="418"/>
      <c r="O88" s="418"/>
      <c r="P88" s="418"/>
      <c r="Q88" s="418"/>
      <c r="R88" s="418"/>
      <c r="S88" s="418"/>
      <c r="T88" s="418"/>
      <c r="U88" s="418"/>
      <c r="V88" s="418"/>
      <c r="W88" s="418"/>
      <c r="X88" s="418"/>
      <c r="Y88" s="418"/>
      <c r="Z88" s="418"/>
      <c r="AA88" s="418"/>
      <c r="AB88" s="418"/>
    </row>
    <row r="89" spans="1:29" ht="15">
      <c r="A89" s="418"/>
      <c r="B89"/>
      <c r="C89"/>
      <c r="D89"/>
      <c r="E89"/>
      <c r="F89"/>
      <c r="G89"/>
      <c r="H89"/>
      <c r="I89"/>
      <c r="J89"/>
      <c r="K89"/>
      <c r="L89"/>
      <c r="M89"/>
      <c r="N89"/>
      <c r="O89"/>
      <c r="P89"/>
      <c r="Q89"/>
      <c r="R89"/>
      <c r="S89"/>
      <c r="T89"/>
      <c r="U89"/>
      <c r="V89"/>
      <c r="W89"/>
      <c r="X89"/>
      <c r="Y89"/>
      <c r="Z89"/>
      <c r="AA89"/>
      <c r="AB89"/>
      <c r="AC89" s="418"/>
    </row>
    <row r="90" spans="1:29" ht="15">
      <c r="B90"/>
      <c r="C90"/>
      <c r="D90"/>
      <c r="E90"/>
      <c r="F90"/>
      <c r="G90"/>
      <c r="H90"/>
      <c r="I90"/>
      <c r="J90"/>
      <c r="K90"/>
      <c r="L90"/>
      <c r="M90"/>
      <c r="N90"/>
      <c r="O90"/>
      <c r="P90"/>
      <c r="Q90"/>
      <c r="R90"/>
      <c r="S90"/>
      <c r="T90"/>
      <c r="U90"/>
      <c r="V90"/>
      <c r="W90"/>
      <c r="X90"/>
      <c r="Y90"/>
      <c r="Z90"/>
      <c r="AA90"/>
      <c r="AB90"/>
    </row>
    <row r="91" spans="1:29" ht="15">
      <c r="B91"/>
      <c r="C91"/>
      <c r="D91"/>
      <c r="E91"/>
      <c r="F91"/>
      <c r="G91"/>
      <c r="H91"/>
      <c r="I91"/>
      <c r="J91"/>
      <c r="K91"/>
      <c r="L91"/>
      <c r="M91"/>
      <c r="N91"/>
      <c r="O91"/>
      <c r="P91"/>
      <c r="Q91"/>
      <c r="R91"/>
      <c r="S91"/>
      <c r="T91"/>
      <c r="U91"/>
      <c r="V91"/>
      <c r="W91"/>
      <c r="X91"/>
      <c r="Y91"/>
      <c r="Z91"/>
      <c r="AA91"/>
      <c r="AB91"/>
    </row>
    <row r="92" spans="1:29" ht="15">
      <c r="B92"/>
      <c r="C92"/>
      <c r="D92"/>
      <c r="E92"/>
      <c r="F92"/>
      <c r="G92"/>
      <c r="H92"/>
      <c r="I92"/>
      <c r="J92"/>
      <c r="K92"/>
      <c r="L92"/>
      <c r="M92"/>
      <c r="N92"/>
      <c r="O92"/>
      <c r="P92"/>
      <c r="Q92"/>
      <c r="R92"/>
      <c r="S92"/>
      <c r="T92"/>
      <c r="U92"/>
      <c r="V92"/>
      <c r="W92"/>
      <c r="X92"/>
      <c r="Y92"/>
      <c r="Z92"/>
      <c r="AA92"/>
      <c r="AB92"/>
    </row>
    <row r="93" spans="1:29" ht="15">
      <c r="B93"/>
      <c r="C93"/>
      <c r="D93"/>
      <c r="E93"/>
      <c r="F93"/>
      <c r="G93"/>
      <c r="H93"/>
      <c r="I93"/>
      <c r="J93"/>
      <c r="K93"/>
      <c r="L93"/>
      <c r="M93"/>
      <c r="N93"/>
      <c r="O93"/>
      <c r="P93"/>
      <c r="Q93"/>
      <c r="R93"/>
      <c r="S93"/>
      <c r="T93"/>
      <c r="U93"/>
      <c r="V93"/>
      <c r="W93"/>
      <c r="X93"/>
      <c r="Y93"/>
      <c r="Z93"/>
      <c r="AA93"/>
      <c r="AB93"/>
    </row>
    <row r="94" spans="1:29" ht="15">
      <c r="B94"/>
      <c r="C94"/>
      <c r="D94"/>
      <c r="E94"/>
      <c r="F94"/>
      <c r="G94"/>
      <c r="H94"/>
      <c r="I94"/>
      <c r="J94"/>
      <c r="K94"/>
      <c r="L94"/>
      <c r="M94"/>
      <c r="N94"/>
      <c r="O94"/>
      <c r="P94"/>
      <c r="Q94"/>
      <c r="R94"/>
      <c r="S94"/>
      <c r="T94"/>
      <c r="U94"/>
      <c r="V94"/>
      <c r="W94"/>
      <c r="X94"/>
      <c r="Y94"/>
      <c r="Z94"/>
      <c r="AA94"/>
      <c r="AB94"/>
    </row>
    <row r="95" spans="1:29" ht="15">
      <c r="B95"/>
      <c r="C95"/>
      <c r="D95"/>
      <c r="E95"/>
      <c r="F95"/>
      <c r="G95"/>
      <c r="H95"/>
      <c r="I95"/>
      <c r="J95"/>
      <c r="K95"/>
      <c r="L95"/>
      <c r="M95"/>
      <c r="N95"/>
      <c r="O95"/>
      <c r="P95"/>
      <c r="Q95"/>
      <c r="R95"/>
      <c r="S95"/>
      <c r="T95"/>
      <c r="U95"/>
      <c r="V95"/>
      <c r="W95"/>
      <c r="X95"/>
      <c r="Y95"/>
      <c r="Z95"/>
      <c r="AA95"/>
      <c r="AB95"/>
    </row>
    <row r="96" spans="1:29" ht="15">
      <c r="B96"/>
      <c r="C96"/>
      <c r="D96"/>
      <c r="E96"/>
      <c r="F96"/>
      <c r="G96"/>
      <c r="H96"/>
      <c r="I96"/>
      <c r="J96"/>
      <c r="K96"/>
      <c r="L96"/>
      <c r="M96"/>
      <c r="N96"/>
      <c r="O96"/>
      <c r="P96"/>
      <c r="Q96"/>
      <c r="R96"/>
      <c r="S96"/>
      <c r="T96"/>
      <c r="U96"/>
      <c r="V96"/>
      <c r="W96"/>
      <c r="X96"/>
      <c r="Y96"/>
      <c r="Z96"/>
      <c r="AA96"/>
      <c r="AB96"/>
    </row>
    <row r="97" spans="1:29" s="260" customFormat="1" ht="18.75">
      <c r="A97" s="290"/>
      <c r="B97" s="345"/>
      <c r="C97" s="345"/>
      <c r="D97" s="345"/>
      <c r="E97" s="345"/>
      <c r="F97" s="345"/>
      <c r="G97" s="345"/>
      <c r="H97" s="345"/>
      <c r="I97" s="345"/>
      <c r="J97" s="345"/>
      <c r="K97" s="290"/>
      <c r="L97" s="290"/>
      <c r="M97" s="290"/>
      <c r="N97" s="290"/>
      <c r="O97" s="290"/>
      <c r="P97" s="290"/>
      <c r="Q97" s="290"/>
      <c r="R97" s="290"/>
      <c r="S97" s="290"/>
      <c r="T97" s="290"/>
      <c r="U97" s="290"/>
      <c r="V97" s="290"/>
      <c r="W97" s="290"/>
      <c r="X97" s="290"/>
      <c r="Y97" s="290"/>
      <c r="Z97" s="290"/>
      <c r="AA97" s="290"/>
      <c r="AB97" s="290"/>
      <c r="AC97" s="290"/>
    </row>
    <row r="98" spans="1:29" ht="15">
      <c r="B98"/>
      <c r="C98"/>
      <c r="D98"/>
      <c r="E98"/>
      <c r="F98"/>
      <c r="G98"/>
      <c r="H98"/>
      <c r="I98"/>
      <c r="J98"/>
      <c r="K98"/>
      <c r="L98"/>
      <c r="M98"/>
      <c r="N98"/>
      <c r="O98"/>
      <c r="P98"/>
      <c r="Q98"/>
      <c r="R98"/>
      <c r="S98"/>
      <c r="T98"/>
      <c r="U98"/>
      <c r="V98"/>
      <c r="W98"/>
      <c r="X98"/>
      <c r="Y98"/>
      <c r="Z98"/>
      <c r="AA98"/>
      <c r="AB98"/>
    </row>
    <row r="99" spans="1:29" ht="15">
      <c r="B99"/>
      <c r="C99"/>
      <c r="D99"/>
      <c r="E99"/>
      <c r="F99"/>
      <c r="G99"/>
      <c r="H99"/>
      <c r="I99"/>
      <c r="J99"/>
      <c r="K99"/>
      <c r="L99"/>
      <c r="M99"/>
      <c r="N99"/>
      <c r="O99"/>
      <c r="P99"/>
      <c r="Q99"/>
      <c r="R99"/>
      <c r="S99"/>
      <c r="T99"/>
      <c r="U99"/>
      <c r="V99"/>
      <c r="W99"/>
      <c r="X99"/>
      <c r="Y99"/>
      <c r="Z99"/>
      <c r="AA99"/>
      <c r="AB99"/>
    </row>
    <row r="100" spans="1:29" ht="15">
      <c r="B100"/>
      <c r="C100"/>
      <c r="D100"/>
      <c r="E100"/>
      <c r="F100"/>
      <c r="G100"/>
      <c r="H100"/>
      <c r="I100"/>
      <c r="J100"/>
      <c r="K100"/>
      <c r="L100"/>
      <c r="M100"/>
      <c r="N100"/>
      <c r="O100"/>
      <c r="P100"/>
      <c r="Q100"/>
      <c r="R100"/>
      <c r="S100"/>
      <c r="T100"/>
      <c r="U100"/>
      <c r="V100"/>
      <c r="W100"/>
      <c r="X100"/>
      <c r="Y100"/>
      <c r="Z100"/>
      <c r="AA100"/>
      <c r="AB100"/>
    </row>
    <row r="101" spans="1:29" ht="15">
      <c r="B101"/>
      <c r="C101"/>
      <c r="D101"/>
      <c r="E101"/>
      <c r="F101"/>
      <c r="G101"/>
      <c r="H101"/>
      <c r="I101"/>
      <c r="J101"/>
      <c r="K101"/>
      <c r="L101"/>
      <c r="M101"/>
      <c r="N101"/>
      <c r="O101"/>
      <c r="P101"/>
      <c r="Q101"/>
      <c r="R101"/>
      <c r="S101"/>
      <c r="T101"/>
      <c r="U101"/>
      <c r="V101"/>
      <c r="W101"/>
      <c r="X101"/>
      <c r="Y101"/>
      <c r="Z101"/>
      <c r="AA101"/>
      <c r="AB101"/>
    </row>
    <row r="102" spans="1:29" ht="15">
      <c r="B102"/>
      <c r="C102"/>
      <c r="D102"/>
      <c r="E102"/>
      <c r="F102"/>
      <c r="G102"/>
      <c r="H102"/>
      <c r="I102"/>
      <c r="J102"/>
      <c r="K102" s="418"/>
      <c r="L102" s="418"/>
      <c r="M102" s="418"/>
      <c r="N102" s="418"/>
      <c r="O102" s="418"/>
      <c r="P102" s="418"/>
      <c r="Q102" s="418"/>
      <c r="R102" s="418"/>
      <c r="S102" s="418"/>
      <c r="T102" s="418"/>
      <c r="U102" s="418"/>
      <c r="V102" s="418"/>
      <c r="W102" s="418"/>
      <c r="X102" s="418"/>
      <c r="Y102" s="418"/>
      <c r="Z102" s="418"/>
      <c r="AA102" s="418"/>
      <c r="AB102" s="418"/>
    </row>
    <row r="103" spans="1:29" s="418" customFormat="1" ht="15">
      <c r="B103"/>
      <c r="C103"/>
      <c r="D103"/>
      <c r="E103"/>
      <c r="F103" s="345"/>
      <c r="G103" s="345"/>
      <c r="H103" s="345"/>
      <c r="I103" s="345"/>
      <c r="J103" s="345"/>
      <c r="K103" s="290"/>
      <c r="L103" s="290"/>
      <c r="M103" s="290"/>
      <c r="N103" s="290"/>
      <c r="O103" s="290"/>
      <c r="P103" s="290"/>
      <c r="Q103" s="290"/>
      <c r="R103" s="290"/>
      <c r="S103" s="290"/>
      <c r="T103" s="290"/>
      <c r="U103" s="290"/>
      <c r="V103" s="290"/>
      <c r="W103" s="290"/>
      <c r="X103" s="290"/>
      <c r="Y103" s="290"/>
      <c r="Z103" s="290"/>
      <c r="AA103" s="290"/>
      <c r="AB103" s="290"/>
    </row>
    <row r="104" spans="1:29" ht="15">
      <c r="B104"/>
      <c r="C104"/>
      <c r="D104"/>
      <c r="E104"/>
      <c r="F104"/>
      <c r="G104"/>
      <c r="H104"/>
      <c r="I104"/>
      <c r="J104"/>
      <c r="K104"/>
      <c r="L104"/>
      <c r="M104"/>
      <c r="N104"/>
      <c r="O104"/>
      <c r="P104"/>
      <c r="Q104"/>
      <c r="R104"/>
      <c r="S104"/>
      <c r="T104"/>
      <c r="U104"/>
      <c r="V104"/>
      <c r="W104"/>
      <c r="X104"/>
      <c r="Y104"/>
      <c r="Z104"/>
      <c r="AA104"/>
      <c r="AB104"/>
    </row>
    <row r="105" spans="1:29" ht="15">
      <c r="B105"/>
      <c r="C105"/>
      <c r="D105"/>
      <c r="E105"/>
      <c r="F105"/>
      <c r="G105"/>
      <c r="H105"/>
      <c r="I105"/>
      <c r="J105"/>
      <c r="K105"/>
      <c r="L105"/>
      <c r="M105"/>
      <c r="N105"/>
      <c r="O105"/>
      <c r="P105"/>
      <c r="Q105"/>
      <c r="R105"/>
      <c r="S105"/>
      <c r="T105"/>
      <c r="U105"/>
      <c r="V105"/>
      <c r="W105"/>
      <c r="X105"/>
      <c r="Y105"/>
      <c r="Z105"/>
      <c r="AA105"/>
      <c r="AB105"/>
    </row>
    <row r="106" spans="1:29" ht="15">
      <c r="B106"/>
      <c r="C106"/>
      <c r="D106"/>
      <c r="E106"/>
      <c r="F106"/>
      <c r="G106"/>
      <c r="H106"/>
      <c r="I106"/>
      <c r="J106"/>
      <c r="K106"/>
      <c r="L106"/>
      <c r="M106"/>
      <c r="N106"/>
      <c r="O106"/>
      <c r="P106"/>
      <c r="Q106"/>
      <c r="R106"/>
      <c r="S106"/>
      <c r="T106"/>
      <c r="U106"/>
      <c r="V106"/>
      <c r="W106"/>
      <c r="X106"/>
      <c r="Y106"/>
      <c r="Z106"/>
      <c r="AA106"/>
      <c r="AB106"/>
    </row>
    <row r="107" spans="1:29" ht="15">
      <c r="B107"/>
      <c r="C107"/>
      <c r="D107"/>
      <c r="E107"/>
      <c r="F107"/>
      <c r="G107"/>
      <c r="H107"/>
      <c r="I107"/>
      <c r="J107"/>
      <c r="K107"/>
      <c r="L107"/>
      <c r="M107"/>
      <c r="N107"/>
      <c r="O107"/>
      <c r="P107"/>
      <c r="Q107"/>
      <c r="R107"/>
      <c r="S107"/>
      <c r="T107"/>
      <c r="U107"/>
      <c r="V107"/>
      <c r="W107"/>
      <c r="X107"/>
      <c r="Y107"/>
      <c r="Z107"/>
      <c r="AA107"/>
      <c r="AB107"/>
    </row>
    <row r="108" spans="1:29" ht="15">
      <c r="B108"/>
      <c r="C108"/>
      <c r="D108"/>
      <c r="E108"/>
      <c r="F108"/>
      <c r="G108"/>
      <c r="H108"/>
      <c r="I108"/>
      <c r="J108"/>
      <c r="K108"/>
      <c r="L108"/>
      <c r="M108"/>
      <c r="N108"/>
      <c r="O108"/>
      <c r="P108"/>
      <c r="Q108"/>
      <c r="R108"/>
      <c r="S108"/>
      <c r="T108"/>
      <c r="U108"/>
      <c r="V108"/>
      <c r="W108"/>
      <c r="X108"/>
      <c r="Y108"/>
      <c r="Z108"/>
      <c r="AA108"/>
      <c r="AB108"/>
    </row>
    <row r="109" spans="1:29" ht="15">
      <c r="B109"/>
      <c r="C109"/>
      <c r="D109"/>
      <c r="E109"/>
      <c r="F109"/>
      <c r="G109"/>
      <c r="H109"/>
      <c r="I109"/>
      <c r="J109"/>
      <c r="K109"/>
      <c r="L109"/>
      <c r="M109"/>
      <c r="N109"/>
      <c r="O109"/>
      <c r="P109"/>
      <c r="Q109"/>
      <c r="R109"/>
      <c r="S109"/>
      <c r="T109"/>
      <c r="U109"/>
      <c r="V109"/>
      <c r="W109"/>
      <c r="X109"/>
      <c r="Y109"/>
      <c r="Z109"/>
      <c r="AA109"/>
      <c r="AB109"/>
    </row>
    <row r="110" spans="1:29" s="418" customFormat="1">
      <c r="A110" s="290"/>
      <c r="B110" s="345"/>
      <c r="C110" s="345"/>
      <c r="D110" s="345"/>
      <c r="E110" s="345"/>
      <c r="F110" s="345"/>
      <c r="G110" s="345"/>
      <c r="H110" s="345"/>
      <c r="I110" s="345"/>
      <c r="J110" s="345"/>
      <c r="K110" s="290"/>
      <c r="L110" s="290"/>
      <c r="M110" s="290"/>
      <c r="N110" s="290"/>
      <c r="O110" s="290"/>
      <c r="P110" s="290"/>
      <c r="Q110" s="290"/>
      <c r="R110" s="290"/>
      <c r="S110" s="290"/>
      <c r="T110" s="290"/>
      <c r="U110" s="290"/>
      <c r="V110" s="290"/>
      <c r="W110" s="290"/>
      <c r="X110" s="290"/>
      <c r="Y110" s="290"/>
      <c r="Z110" s="290"/>
      <c r="AA110" s="290"/>
      <c r="AB110" s="290"/>
      <c r="AC110" s="290"/>
    </row>
    <row r="111" spans="1:29" ht="15">
      <c r="B111"/>
      <c r="C111"/>
      <c r="D111"/>
      <c r="E111"/>
      <c r="F111"/>
      <c r="G111"/>
      <c r="H111"/>
      <c r="I111"/>
      <c r="J111"/>
      <c r="K111"/>
      <c r="L111"/>
      <c r="M111"/>
      <c r="N111"/>
      <c r="O111"/>
      <c r="P111"/>
      <c r="Q111"/>
      <c r="R111"/>
      <c r="S111"/>
      <c r="T111"/>
      <c r="U111"/>
      <c r="V111"/>
      <c r="W111"/>
      <c r="X111"/>
      <c r="Y111"/>
      <c r="Z111"/>
      <c r="AA111"/>
      <c r="AB111"/>
    </row>
    <row r="112" spans="1:29" ht="15">
      <c r="B112"/>
      <c r="C112"/>
      <c r="D112"/>
      <c r="E112"/>
      <c r="F112"/>
      <c r="G112"/>
      <c r="H112"/>
      <c r="I112"/>
      <c r="J112"/>
      <c r="K112"/>
      <c r="L112"/>
      <c r="M112"/>
      <c r="N112"/>
      <c r="O112"/>
      <c r="P112"/>
      <c r="Q112"/>
      <c r="R112"/>
      <c r="S112"/>
      <c r="T112"/>
      <c r="U112"/>
      <c r="V112"/>
      <c r="W112"/>
      <c r="X112"/>
      <c r="Y112"/>
      <c r="Z112"/>
      <c r="AA112"/>
      <c r="AB112"/>
    </row>
    <row r="113" spans="1:29" ht="15">
      <c r="B113"/>
      <c r="C113"/>
      <c r="D113"/>
      <c r="E113"/>
      <c r="F113"/>
      <c r="G113"/>
      <c r="H113"/>
      <c r="I113"/>
      <c r="J113"/>
      <c r="K113"/>
      <c r="L113"/>
      <c r="M113"/>
      <c r="N113"/>
      <c r="O113"/>
      <c r="P113"/>
      <c r="Q113"/>
      <c r="R113"/>
      <c r="S113"/>
      <c r="T113"/>
      <c r="U113"/>
      <c r="V113"/>
      <c r="W113"/>
      <c r="X113"/>
      <c r="Y113"/>
      <c r="Z113"/>
      <c r="AA113"/>
      <c r="AB113"/>
    </row>
    <row r="114" spans="1:29" ht="15">
      <c r="B114"/>
      <c r="C114"/>
      <c r="D114"/>
      <c r="E114"/>
      <c r="F114"/>
      <c r="G114"/>
      <c r="H114"/>
      <c r="I114"/>
      <c r="J114"/>
      <c r="K114"/>
      <c r="L114"/>
      <c r="M114"/>
      <c r="N114"/>
      <c r="O114"/>
      <c r="P114"/>
      <c r="Q114"/>
      <c r="R114"/>
      <c r="S114"/>
      <c r="T114"/>
      <c r="U114"/>
      <c r="V114"/>
      <c r="W114"/>
      <c r="X114"/>
      <c r="Y114"/>
      <c r="Z114"/>
      <c r="AA114"/>
      <c r="AB114"/>
    </row>
    <row r="115" spans="1:29" ht="15">
      <c r="B115"/>
      <c r="C115"/>
      <c r="D115"/>
      <c r="E115"/>
      <c r="F115"/>
      <c r="G115"/>
      <c r="H115"/>
      <c r="I115"/>
      <c r="J115"/>
      <c r="K115"/>
      <c r="L115"/>
      <c r="M115"/>
      <c r="N115"/>
      <c r="O115"/>
      <c r="P115"/>
      <c r="Q115"/>
      <c r="R115"/>
      <c r="S115"/>
      <c r="T115"/>
      <c r="U115"/>
      <c r="V115"/>
      <c r="W115"/>
      <c r="X115"/>
      <c r="Y115"/>
      <c r="Z115"/>
      <c r="AA115"/>
      <c r="AB115"/>
    </row>
    <row r="116" spans="1:29" ht="15">
      <c r="B116"/>
      <c r="C116"/>
      <c r="D116"/>
      <c r="E116"/>
      <c r="F116"/>
      <c r="G116"/>
      <c r="H116"/>
      <c r="I116"/>
      <c r="J116"/>
      <c r="K116"/>
      <c r="L116"/>
      <c r="M116"/>
      <c r="N116"/>
      <c r="O116"/>
      <c r="P116"/>
      <c r="Q116"/>
      <c r="R116"/>
      <c r="S116"/>
      <c r="T116"/>
      <c r="U116"/>
      <c r="V116"/>
      <c r="W116"/>
      <c r="X116"/>
      <c r="Y116"/>
      <c r="Z116"/>
      <c r="AA116"/>
      <c r="AB116"/>
    </row>
    <row r="117" spans="1:29" ht="18.75">
      <c r="B117"/>
      <c r="C117"/>
      <c r="D117"/>
      <c r="E117"/>
      <c r="F117"/>
      <c r="G117"/>
      <c r="H117"/>
      <c r="I117"/>
      <c r="J117"/>
      <c r="K117" s="260"/>
      <c r="L117" s="260"/>
      <c r="M117" s="260"/>
      <c r="N117" s="260"/>
      <c r="O117" s="260"/>
      <c r="P117" s="260"/>
      <c r="Q117" s="260"/>
      <c r="R117" s="260"/>
      <c r="S117" s="260"/>
      <c r="T117" s="260"/>
      <c r="U117" s="260"/>
      <c r="V117" s="260"/>
      <c r="W117" s="260"/>
      <c r="X117" s="260"/>
      <c r="Y117" s="260"/>
      <c r="Z117" s="260"/>
      <c r="AA117" s="260"/>
      <c r="AB117" s="260"/>
    </row>
    <row r="118" spans="1:29" ht="18.75">
      <c r="A118" s="260"/>
      <c r="B118"/>
      <c r="C118"/>
      <c r="D118"/>
      <c r="E118"/>
      <c r="F118"/>
      <c r="G118"/>
      <c r="H118"/>
      <c r="I118"/>
      <c r="J118"/>
      <c r="K118"/>
      <c r="L118"/>
      <c r="M118"/>
      <c r="N118"/>
      <c r="O118"/>
      <c r="P118"/>
      <c r="Q118"/>
      <c r="R118"/>
      <c r="S118"/>
      <c r="T118"/>
      <c r="U118"/>
      <c r="V118"/>
      <c r="W118"/>
      <c r="X118"/>
      <c r="Y118"/>
      <c r="Z118"/>
      <c r="AA118"/>
      <c r="AB118"/>
      <c r="AC118" s="260"/>
    </row>
    <row r="119" spans="1:29" ht="15">
      <c r="B119"/>
      <c r="C119"/>
      <c r="D119"/>
      <c r="E119"/>
      <c r="F119"/>
      <c r="G119"/>
      <c r="H119"/>
      <c r="I119"/>
      <c r="J119"/>
      <c r="K119"/>
      <c r="L119"/>
      <c r="M119"/>
      <c r="N119"/>
      <c r="O119"/>
      <c r="P119"/>
      <c r="Q119"/>
      <c r="R119"/>
      <c r="S119"/>
      <c r="T119"/>
      <c r="U119"/>
      <c r="V119"/>
      <c r="W119"/>
      <c r="X119"/>
      <c r="Y119"/>
      <c r="Z119"/>
      <c r="AA119"/>
      <c r="AB119"/>
    </row>
    <row r="120" spans="1:29" ht="15">
      <c r="B120"/>
      <c r="C120"/>
      <c r="D120"/>
      <c r="E120"/>
      <c r="F120"/>
      <c r="G120"/>
      <c r="H120"/>
      <c r="I120"/>
      <c r="J120"/>
      <c r="K120"/>
      <c r="L120"/>
      <c r="M120"/>
      <c r="N120"/>
      <c r="O120"/>
      <c r="P120"/>
      <c r="Q120"/>
      <c r="R120"/>
      <c r="S120"/>
      <c r="T120"/>
      <c r="U120"/>
      <c r="V120"/>
      <c r="W120"/>
      <c r="X120"/>
      <c r="Y120"/>
      <c r="Z120"/>
      <c r="AA120"/>
      <c r="AB120"/>
    </row>
    <row r="121" spans="1:29" ht="15">
      <c r="B121"/>
      <c r="C121"/>
      <c r="D121"/>
      <c r="E121"/>
      <c r="F121"/>
      <c r="G121"/>
      <c r="H121"/>
      <c r="I121"/>
      <c r="J121"/>
      <c r="K121"/>
      <c r="L121"/>
      <c r="M121"/>
      <c r="N121"/>
      <c r="O121"/>
      <c r="P121"/>
      <c r="Q121"/>
      <c r="R121"/>
      <c r="S121"/>
      <c r="T121"/>
      <c r="U121"/>
      <c r="V121"/>
      <c r="W121"/>
      <c r="X121"/>
      <c r="Y121"/>
      <c r="Z121"/>
      <c r="AA121"/>
      <c r="AB121"/>
    </row>
    <row r="122" spans="1:29" ht="15">
      <c r="B122"/>
      <c r="C122"/>
      <c r="D122"/>
      <c r="E122"/>
      <c r="F122"/>
      <c r="G122"/>
      <c r="H122"/>
      <c r="I122"/>
      <c r="J122"/>
      <c r="K122"/>
      <c r="L122"/>
      <c r="M122"/>
      <c r="N122"/>
      <c r="O122"/>
      <c r="P122"/>
      <c r="Q122"/>
      <c r="R122"/>
      <c r="S122"/>
      <c r="T122"/>
      <c r="U122"/>
      <c r="V122"/>
      <c r="W122"/>
      <c r="X122"/>
      <c r="Y122"/>
      <c r="Z122"/>
      <c r="AA122"/>
      <c r="AB122"/>
    </row>
    <row r="123" spans="1:29" ht="15">
      <c r="B123"/>
      <c r="C123"/>
      <c r="D123"/>
      <c r="E123"/>
      <c r="F123"/>
      <c r="G123"/>
      <c r="H123"/>
      <c r="I123"/>
      <c r="J123"/>
      <c r="K123" s="418"/>
      <c r="L123" s="418"/>
      <c r="M123" s="418"/>
      <c r="N123" s="418"/>
      <c r="O123" s="418"/>
      <c r="P123" s="418"/>
      <c r="Q123" s="418"/>
      <c r="R123" s="418"/>
      <c r="S123" s="418"/>
      <c r="T123" s="418"/>
      <c r="U123" s="418"/>
      <c r="V123" s="418"/>
      <c r="W123" s="418"/>
      <c r="X123" s="418"/>
      <c r="Y123" s="418"/>
      <c r="Z123" s="418"/>
      <c r="AA123" s="418"/>
      <c r="AB123" s="418"/>
    </row>
    <row r="124" spans="1:29" s="418" customFormat="1" ht="15">
      <c r="B124"/>
      <c r="C124"/>
      <c r="D124"/>
      <c r="E124"/>
      <c r="F124" s="345"/>
      <c r="G124" s="345"/>
      <c r="H124" s="345"/>
      <c r="I124" s="345"/>
      <c r="J124" s="345"/>
      <c r="K124" s="290"/>
      <c r="L124" s="290"/>
      <c r="M124" s="290"/>
      <c r="N124" s="290"/>
      <c r="O124" s="290"/>
      <c r="P124" s="290"/>
      <c r="Q124" s="290"/>
      <c r="R124" s="290"/>
      <c r="S124" s="290"/>
      <c r="T124" s="290"/>
      <c r="U124" s="290"/>
      <c r="V124" s="290"/>
      <c r="W124" s="290"/>
      <c r="X124" s="290"/>
      <c r="Y124" s="290"/>
      <c r="Z124" s="290"/>
      <c r="AA124" s="290"/>
      <c r="AB124" s="290"/>
    </row>
    <row r="125" spans="1:29" ht="15">
      <c r="B125"/>
      <c r="C125"/>
      <c r="D125"/>
      <c r="E125"/>
      <c r="F125"/>
      <c r="G125"/>
      <c r="H125"/>
      <c r="I125"/>
      <c r="J125"/>
      <c r="K125"/>
      <c r="L125"/>
      <c r="M125"/>
      <c r="N125"/>
      <c r="O125"/>
      <c r="P125"/>
      <c r="Q125"/>
      <c r="R125"/>
      <c r="S125"/>
      <c r="T125"/>
      <c r="U125"/>
      <c r="V125"/>
      <c r="W125"/>
      <c r="X125"/>
      <c r="Y125"/>
      <c r="Z125"/>
      <c r="AA125"/>
      <c r="AB125"/>
    </row>
    <row r="126" spans="1:29" ht="15">
      <c r="B126"/>
      <c r="C126"/>
      <c r="D126"/>
      <c r="E126"/>
      <c r="F126"/>
      <c r="G126"/>
      <c r="H126"/>
      <c r="I126"/>
      <c r="J126"/>
      <c r="K126"/>
      <c r="L126"/>
      <c r="M126"/>
      <c r="N126"/>
      <c r="O126"/>
      <c r="P126"/>
      <c r="Q126"/>
      <c r="R126"/>
      <c r="S126"/>
      <c r="T126"/>
      <c r="U126"/>
      <c r="V126"/>
      <c r="W126"/>
      <c r="X126"/>
      <c r="Y126"/>
      <c r="Z126"/>
      <c r="AA126"/>
      <c r="AB126"/>
    </row>
    <row r="127" spans="1:29" ht="15">
      <c r="B127"/>
      <c r="C127"/>
      <c r="D127"/>
      <c r="E127"/>
      <c r="F127"/>
      <c r="G127"/>
      <c r="H127"/>
      <c r="I127"/>
      <c r="J127"/>
      <c r="K127"/>
      <c r="L127"/>
      <c r="M127"/>
      <c r="N127"/>
      <c r="O127"/>
      <c r="P127"/>
      <c r="Q127"/>
      <c r="R127"/>
      <c r="S127"/>
      <c r="T127"/>
      <c r="U127"/>
      <c r="V127"/>
      <c r="W127"/>
      <c r="X127"/>
      <c r="Y127"/>
      <c r="Z127"/>
      <c r="AA127"/>
      <c r="AB127"/>
    </row>
    <row r="128" spans="1:29" ht="15">
      <c r="B128"/>
      <c r="C128"/>
      <c r="D128"/>
      <c r="E128"/>
      <c r="F128"/>
      <c r="G128"/>
      <c r="H128"/>
      <c r="I128"/>
      <c r="J128"/>
      <c r="K128"/>
      <c r="L128"/>
      <c r="M128"/>
      <c r="N128"/>
      <c r="O128"/>
      <c r="P128"/>
      <c r="Q128"/>
      <c r="R128"/>
      <c r="S128"/>
      <c r="T128"/>
      <c r="U128"/>
      <c r="V128"/>
      <c r="W128"/>
      <c r="X128"/>
      <c r="Y128"/>
      <c r="Z128"/>
      <c r="AA128"/>
      <c r="AB128"/>
    </row>
    <row r="129" spans="1:29" ht="15">
      <c r="B129"/>
      <c r="C129"/>
      <c r="D129"/>
      <c r="E129"/>
      <c r="F129"/>
      <c r="G129"/>
      <c r="H129"/>
      <c r="I129"/>
      <c r="J129"/>
      <c r="K129"/>
      <c r="L129"/>
      <c r="M129"/>
      <c r="N129"/>
      <c r="O129"/>
      <c r="P129"/>
      <c r="Q129"/>
      <c r="R129"/>
      <c r="S129"/>
      <c r="T129"/>
      <c r="U129"/>
      <c r="V129"/>
      <c r="W129"/>
      <c r="X129"/>
      <c r="Y129"/>
      <c r="Z129"/>
      <c r="AA129"/>
      <c r="AB129"/>
    </row>
    <row r="130" spans="1:29" ht="15">
      <c r="B130"/>
      <c r="C130"/>
      <c r="D130"/>
      <c r="E130"/>
      <c r="F130"/>
      <c r="G130"/>
      <c r="H130"/>
      <c r="I130"/>
      <c r="J130"/>
      <c r="K130"/>
      <c r="L130"/>
      <c r="M130"/>
      <c r="N130"/>
      <c r="O130"/>
      <c r="P130"/>
      <c r="Q130"/>
      <c r="R130"/>
      <c r="S130"/>
      <c r="T130"/>
      <c r="U130"/>
      <c r="V130"/>
      <c r="W130"/>
      <c r="X130"/>
      <c r="Y130"/>
      <c r="Z130"/>
      <c r="AA130"/>
      <c r="AB130"/>
    </row>
    <row r="131" spans="1:29" ht="15">
      <c r="B131"/>
      <c r="C131"/>
      <c r="D131"/>
      <c r="E131"/>
      <c r="F131"/>
      <c r="G131"/>
      <c r="H131"/>
      <c r="I131"/>
      <c r="J131"/>
      <c r="K131"/>
      <c r="L131"/>
      <c r="M131"/>
      <c r="N131"/>
      <c r="O131"/>
      <c r="P131"/>
      <c r="Q131"/>
      <c r="R131"/>
      <c r="S131"/>
      <c r="T131"/>
      <c r="U131"/>
      <c r="V131"/>
      <c r="W131"/>
      <c r="X131"/>
      <c r="Y131"/>
      <c r="Z131"/>
      <c r="AA131"/>
      <c r="AB131"/>
    </row>
    <row r="132" spans="1:29" ht="15">
      <c r="B132"/>
      <c r="C132"/>
      <c r="D132"/>
      <c r="E132"/>
      <c r="F132"/>
      <c r="G132"/>
      <c r="H132"/>
      <c r="I132"/>
      <c r="J132"/>
      <c r="K132"/>
      <c r="L132"/>
      <c r="M132"/>
      <c r="N132"/>
      <c r="O132"/>
      <c r="P132"/>
      <c r="Q132"/>
      <c r="R132"/>
      <c r="S132"/>
      <c r="T132"/>
      <c r="U132"/>
      <c r="V132"/>
      <c r="W132"/>
      <c r="X132"/>
      <c r="Y132"/>
      <c r="Z132"/>
      <c r="AA132"/>
      <c r="AB132"/>
    </row>
    <row r="133" spans="1:29" ht="15">
      <c r="B133"/>
      <c r="C133"/>
      <c r="D133"/>
      <c r="E133"/>
      <c r="F133"/>
      <c r="G133"/>
      <c r="H133"/>
      <c r="I133"/>
      <c r="J133"/>
      <c r="K133"/>
      <c r="L133"/>
      <c r="M133"/>
      <c r="N133"/>
      <c r="O133"/>
      <c r="P133"/>
      <c r="Q133"/>
      <c r="R133"/>
      <c r="S133"/>
      <c r="T133"/>
      <c r="U133"/>
      <c r="V133"/>
      <c r="W133"/>
      <c r="X133"/>
      <c r="Y133"/>
      <c r="Z133"/>
      <c r="AA133"/>
      <c r="AB133"/>
    </row>
    <row r="134" spans="1:29" ht="15">
      <c r="B134"/>
      <c r="C134"/>
      <c r="D134"/>
      <c r="E134"/>
      <c r="F134"/>
      <c r="G134"/>
      <c r="H134"/>
      <c r="I134"/>
      <c r="J134"/>
      <c r="K134"/>
      <c r="L134"/>
      <c r="M134"/>
      <c r="N134"/>
      <c r="O134"/>
      <c r="P134"/>
      <c r="Q134"/>
      <c r="R134"/>
      <c r="S134"/>
      <c r="T134"/>
      <c r="U134"/>
      <c r="V134"/>
      <c r="W134"/>
      <c r="X134"/>
      <c r="Y134"/>
      <c r="Z134"/>
      <c r="AA134"/>
      <c r="AB134"/>
    </row>
    <row r="135" spans="1:29" ht="15">
      <c r="B135"/>
      <c r="C135"/>
      <c r="D135"/>
      <c r="E135"/>
      <c r="F135"/>
      <c r="G135"/>
      <c r="H135"/>
      <c r="I135"/>
      <c r="J135"/>
      <c r="K135" s="418"/>
      <c r="L135" s="418"/>
      <c r="M135" s="418"/>
      <c r="N135" s="418"/>
      <c r="O135" s="418"/>
      <c r="P135" s="418"/>
      <c r="Q135" s="418"/>
      <c r="R135" s="418"/>
      <c r="S135" s="418"/>
      <c r="T135" s="418"/>
      <c r="U135" s="418"/>
      <c r="V135" s="418"/>
      <c r="W135" s="418"/>
      <c r="X135" s="418"/>
      <c r="Y135" s="418"/>
      <c r="Z135" s="418"/>
      <c r="AA135" s="418"/>
      <c r="AB135" s="418"/>
    </row>
    <row r="136" spans="1:29" ht="15">
      <c r="A136" s="418"/>
      <c r="B136"/>
      <c r="C136"/>
      <c r="D136"/>
      <c r="E136"/>
      <c r="F136"/>
      <c r="G136"/>
      <c r="H136"/>
      <c r="I136"/>
      <c r="J136"/>
      <c r="K136"/>
      <c r="L136"/>
      <c r="M136"/>
      <c r="N136"/>
      <c r="O136"/>
      <c r="P136"/>
      <c r="Q136"/>
      <c r="R136"/>
      <c r="S136"/>
      <c r="T136"/>
      <c r="U136"/>
      <c r="V136"/>
      <c r="W136"/>
      <c r="X136"/>
      <c r="Y136"/>
      <c r="Z136"/>
      <c r="AA136"/>
      <c r="AB136"/>
      <c r="AC136" s="418"/>
    </row>
    <row r="137" spans="1:29" ht="15">
      <c r="B137"/>
      <c r="C137"/>
      <c r="D137"/>
      <c r="E137"/>
      <c r="F137"/>
      <c r="G137"/>
      <c r="H137"/>
      <c r="I137"/>
      <c r="J137"/>
      <c r="K137"/>
      <c r="L137"/>
      <c r="M137"/>
      <c r="N137"/>
      <c r="O137"/>
      <c r="P137"/>
      <c r="Q137"/>
      <c r="R137"/>
      <c r="S137"/>
      <c r="T137"/>
      <c r="U137"/>
      <c r="V137"/>
      <c r="W137"/>
      <c r="X137"/>
      <c r="Y137"/>
      <c r="Z137"/>
      <c r="AA137"/>
      <c r="AB137"/>
    </row>
    <row r="138" spans="1:29" ht="15">
      <c r="B138"/>
      <c r="C138"/>
      <c r="D138"/>
      <c r="E138"/>
      <c r="F138"/>
      <c r="G138"/>
      <c r="H138"/>
      <c r="I138"/>
      <c r="J138"/>
      <c r="K138"/>
      <c r="L138"/>
      <c r="M138"/>
      <c r="N138"/>
      <c r="O138"/>
      <c r="P138"/>
      <c r="Q138"/>
      <c r="R138"/>
      <c r="S138"/>
      <c r="T138"/>
      <c r="U138"/>
      <c r="V138"/>
      <c r="W138"/>
      <c r="X138"/>
      <c r="Y138"/>
      <c r="Z138"/>
      <c r="AA138"/>
      <c r="AB138"/>
    </row>
    <row r="139" spans="1:29" s="260" customFormat="1" ht="18.75">
      <c r="A139" s="290"/>
      <c r="B139" s="345"/>
      <c r="C139" s="345"/>
      <c r="D139" s="345"/>
      <c r="E139" s="345"/>
      <c r="F139" s="345"/>
      <c r="G139" s="345"/>
      <c r="H139" s="345"/>
      <c r="I139" s="345"/>
      <c r="J139" s="345"/>
      <c r="K139" s="290"/>
      <c r="L139" s="290"/>
      <c r="M139" s="290"/>
      <c r="N139" s="290"/>
      <c r="O139" s="290"/>
      <c r="P139" s="290"/>
      <c r="Q139" s="290"/>
      <c r="R139" s="290"/>
      <c r="S139" s="290"/>
      <c r="T139" s="290"/>
      <c r="U139" s="290"/>
      <c r="V139" s="290"/>
      <c r="W139" s="290"/>
      <c r="X139" s="290"/>
      <c r="Y139" s="290"/>
      <c r="Z139" s="290"/>
      <c r="AA139" s="290"/>
      <c r="AB139" s="290"/>
      <c r="AC139" s="290"/>
    </row>
    <row r="140" spans="1:29" ht="15">
      <c r="B140"/>
      <c r="C140"/>
      <c r="D140"/>
      <c r="E140"/>
      <c r="F140"/>
      <c r="G140"/>
      <c r="H140"/>
      <c r="I140"/>
      <c r="J140"/>
      <c r="K140"/>
      <c r="L140"/>
      <c r="M140"/>
      <c r="N140"/>
      <c r="O140"/>
      <c r="P140"/>
      <c r="Q140"/>
      <c r="R140"/>
      <c r="S140"/>
      <c r="T140"/>
      <c r="U140"/>
      <c r="V140"/>
      <c r="W140"/>
      <c r="X140"/>
      <c r="Y140"/>
      <c r="Z140"/>
      <c r="AA140"/>
      <c r="AB140"/>
    </row>
    <row r="141" spans="1:29" ht="15">
      <c r="B141"/>
      <c r="C141"/>
      <c r="D141"/>
      <c r="E141"/>
      <c r="F141"/>
      <c r="G141"/>
      <c r="H141"/>
      <c r="I141"/>
      <c r="J141"/>
      <c r="K141"/>
      <c r="L141"/>
      <c r="M141"/>
      <c r="N141"/>
      <c r="O141"/>
      <c r="P141"/>
      <c r="Q141"/>
      <c r="R141"/>
      <c r="S141"/>
      <c r="T141"/>
      <c r="U141"/>
      <c r="V141"/>
      <c r="W141"/>
      <c r="X141"/>
      <c r="Y141"/>
      <c r="Z141"/>
      <c r="AA141"/>
      <c r="AB141"/>
    </row>
    <row r="142" spans="1:29" ht="15">
      <c r="B142"/>
      <c r="C142"/>
      <c r="D142"/>
      <c r="E142"/>
      <c r="F142"/>
      <c r="G142"/>
      <c r="H142"/>
      <c r="I142"/>
      <c r="J142"/>
      <c r="K142"/>
      <c r="L142"/>
      <c r="M142"/>
      <c r="N142"/>
      <c r="O142"/>
      <c r="P142"/>
      <c r="Q142"/>
      <c r="R142"/>
      <c r="S142"/>
      <c r="T142"/>
      <c r="U142"/>
      <c r="V142"/>
      <c r="W142"/>
      <c r="X142"/>
      <c r="Y142"/>
      <c r="Z142"/>
      <c r="AA142"/>
      <c r="AB142"/>
    </row>
    <row r="143" spans="1:29" ht="15">
      <c r="B143"/>
      <c r="C143"/>
      <c r="D143"/>
      <c r="E143"/>
      <c r="F143"/>
      <c r="G143"/>
      <c r="H143"/>
      <c r="I143"/>
      <c r="J143"/>
      <c r="K143"/>
      <c r="L143"/>
      <c r="M143"/>
      <c r="N143"/>
      <c r="O143"/>
      <c r="P143"/>
      <c r="Q143"/>
      <c r="R143"/>
      <c r="S143"/>
      <c r="T143"/>
      <c r="U143"/>
      <c r="V143"/>
      <c r="W143"/>
      <c r="X143"/>
      <c r="Y143"/>
      <c r="Z143"/>
      <c r="AA143"/>
      <c r="AB143"/>
    </row>
    <row r="144" spans="1:29" ht="15">
      <c r="B144"/>
      <c r="C144"/>
      <c r="D144"/>
      <c r="E144"/>
      <c r="F144"/>
      <c r="G144"/>
      <c r="H144"/>
      <c r="I144"/>
      <c r="J144"/>
      <c r="K144"/>
      <c r="L144"/>
      <c r="M144"/>
      <c r="N144"/>
      <c r="O144"/>
      <c r="P144"/>
      <c r="Q144"/>
      <c r="R144"/>
      <c r="S144"/>
      <c r="T144"/>
      <c r="U144"/>
      <c r="V144"/>
      <c r="W144"/>
      <c r="X144"/>
      <c r="Y144"/>
      <c r="Z144"/>
      <c r="AA144"/>
      <c r="AB144"/>
    </row>
    <row r="145" spans="1:29" s="418" customFormat="1">
      <c r="A145" s="290"/>
      <c r="B145" s="345"/>
      <c r="C145" s="345"/>
      <c r="D145" s="345"/>
      <c r="E145" s="345"/>
      <c r="F145" s="345"/>
      <c r="G145" s="345"/>
      <c r="H145" s="345"/>
      <c r="I145" s="345"/>
      <c r="J145" s="345"/>
      <c r="K145" s="290"/>
      <c r="L145" s="290"/>
      <c r="M145" s="290"/>
      <c r="N145" s="290"/>
      <c r="O145" s="290"/>
      <c r="P145" s="290"/>
      <c r="Q145" s="290"/>
      <c r="R145" s="290"/>
      <c r="S145" s="290"/>
      <c r="T145" s="290"/>
      <c r="U145" s="290"/>
      <c r="V145" s="290"/>
      <c r="W145" s="290"/>
      <c r="X145" s="290"/>
      <c r="Y145" s="290"/>
      <c r="Z145" s="290"/>
      <c r="AA145" s="290"/>
      <c r="AB145" s="290"/>
      <c r="AC145" s="290"/>
    </row>
    <row r="146" spans="1:29" ht="15">
      <c r="B146"/>
      <c r="C146"/>
      <c r="D146"/>
      <c r="E146"/>
      <c r="F146"/>
      <c r="G146"/>
      <c r="H146"/>
      <c r="I146"/>
      <c r="J146"/>
      <c r="K146"/>
      <c r="L146"/>
      <c r="M146"/>
      <c r="N146"/>
      <c r="O146"/>
      <c r="P146"/>
      <c r="Q146"/>
      <c r="R146"/>
      <c r="S146"/>
      <c r="T146"/>
      <c r="U146"/>
      <c r="V146"/>
      <c r="W146"/>
      <c r="X146"/>
      <c r="Y146"/>
      <c r="Z146"/>
      <c r="AA146"/>
      <c r="AB146"/>
    </row>
    <row r="147" spans="1:29" ht="15">
      <c r="B147"/>
      <c r="C147"/>
      <c r="D147"/>
      <c r="E147"/>
      <c r="F147"/>
      <c r="G147"/>
      <c r="H147"/>
      <c r="I147"/>
      <c r="J147"/>
      <c r="K147"/>
      <c r="L147"/>
      <c r="M147"/>
      <c r="N147"/>
      <c r="O147"/>
      <c r="P147"/>
      <c r="Q147"/>
      <c r="R147"/>
      <c r="S147"/>
      <c r="T147"/>
      <c r="U147"/>
      <c r="V147"/>
      <c r="W147"/>
      <c r="X147"/>
      <c r="Y147"/>
      <c r="Z147"/>
      <c r="AA147"/>
      <c r="AB147"/>
    </row>
    <row r="148" spans="1:29" ht="15">
      <c r="B148"/>
      <c r="C148"/>
      <c r="D148"/>
      <c r="E148"/>
      <c r="F148"/>
      <c r="G148"/>
      <c r="H148"/>
      <c r="I148"/>
      <c r="J148"/>
      <c r="K148"/>
      <c r="L148"/>
      <c r="M148"/>
      <c r="N148"/>
      <c r="O148"/>
      <c r="P148"/>
      <c r="Q148"/>
      <c r="R148"/>
      <c r="S148"/>
      <c r="T148"/>
      <c r="U148"/>
      <c r="V148"/>
      <c r="W148"/>
      <c r="X148"/>
      <c r="Y148"/>
      <c r="Z148"/>
      <c r="AA148"/>
      <c r="AB148"/>
    </row>
    <row r="149" spans="1:29" ht="15">
      <c r="B149"/>
      <c r="C149"/>
      <c r="D149"/>
      <c r="E149"/>
      <c r="F149"/>
      <c r="G149"/>
      <c r="H149"/>
      <c r="I149"/>
      <c r="J149"/>
      <c r="K149" s="418"/>
      <c r="L149" s="418"/>
      <c r="M149" s="418"/>
      <c r="N149" s="418"/>
      <c r="O149" s="418"/>
      <c r="P149" s="418"/>
      <c r="Q149" s="418"/>
      <c r="R149" s="418"/>
      <c r="S149" s="418"/>
      <c r="T149" s="418"/>
      <c r="U149" s="418"/>
      <c r="V149" s="418"/>
      <c r="W149" s="418"/>
      <c r="X149" s="418"/>
      <c r="Y149" s="418"/>
      <c r="Z149" s="418"/>
      <c r="AA149" s="418"/>
      <c r="AB149" s="418"/>
    </row>
    <row r="150" spans="1:29" ht="15">
      <c r="A150" s="418"/>
      <c r="B150"/>
      <c r="C150"/>
      <c r="D150"/>
      <c r="E150"/>
      <c r="F150"/>
      <c r="G150"/>
      <c r="H150"/>
      <c r="I150"/>
      <c r="J150"/>
      <c r="K150"/>
      <c r="L150"/>
      <c r="M150"/>
      <c r="N150"/>
      <c r="O150"/>
      <c r="P150"/>
      <c r="Q150"/>
      <c r="R150"/>
      <c r="S150"/>
      <c r="T150"/>
      <c r="U150"/>
      <c r="V150"/>
      <c r="W150"/>
      <c r="X150"/>
      <c r="Y150"/>
      <c r="Z150"/>
      <c r="AA150"/>
      <c r="AB150"/>
      <c r="AC150" s="418"/>
    </row>
    <row r="151" spans="1:29" ht="15">
      <c r="B151"/>
      <c r="C151"/>
      <c r="D151"/>
      <c r="E151"/>
      <c r="F151"/>
      <c r="G151"/>
      <c r="H151"/>
      <c r="I151"/>
      <c r="J151"/>
      <c r="K151"/>
      <c r="L151"/>
      <c r="M151"/>
      <c r="N151"/>
      <c r="O151"/>
      <c r="P151"/>
      <c r="Q151"/>
      <c r="R151"/>
      <c r="S151"/>
      <c r="T151"/>
      <c r="U151"/>
      <c r="V151"/>
      <c r="W151"/>
      <c r="X151"/>
      <c r="Y151"/>
      <c r="Z151"/>
      <c r="AA151"/>
      <c r="AB151"/>
    </row>
    <row r="152" spans="1:29" ht="15">
      <c r="B152"/>
      <c r="C152"/>
      <c r="D152"/>
      <c r="E152"/>
      <c r="F152"/>
      <c r="G152"/>
      <c r="H152"/>
      <c r="I152"/>
      <c r="J152"/>
      <c r="K152"/>
      <c r="L152"/>
      <c r="M152"/>
      <c r="N152"/>
      <c r="O152"/>
      <c r="P152"/>
      <c r="Q152"/>
      <c r="R152"/>
      <c r="S152"/>
      <c r="T152"/>
      <c r="U152"/>
      <c r="V152"/>
      <c r="W152"/>
      <c r="X152"/>
      <c r="Y152"/>
      <c r="Z152"/>
      <c r="AA152"/>
      <c r="AB152"/>
    </row>
    <row r="153" spans="1:29" ht="15">
      <c r="B153"/>
      <c r="C153"/>
      <c r="D153"/>
      <c r="E153"/>
      <c r="F153"/>
      <c r="G153"/>
      <c r="H153"/>
      <c r="I153"/>
      <c r="J153"/>
      <c r="K153"/>
      <c r="L153"/>
      <c r="M153"/>
      <c r="N153"/>
      <c r="O153"/>
      <c r="P153"/>
      <c r="Q153"/>
      <c r="R153"/>
      <c r="S153"/>
      <c r="T153"/>
      <c r="U153"/>
      <c r="V153"/>
      <c r="W153"/>
      <c r="X153"/>
      <c r="Y153"/>
      <c r="Z153"/>
      <c r="AA153"/>
      <c r="AB153"/>
    </row>
    <row r="154" spans="1:29" ht="15">
      <c r="B154"/>
      <c r="C154"/>
      <c r="D154"/>
      <c r="E154"/>
      <c r="F154"/>
      <c r="G154"/>
      <c r="H154"/>
      <c r="I154"/>
      <c r="J154"/>
      <c r="K154"/>
      <c r="L154"/>
      <c r="M154"/>
      <c r="N154"/>
      <c r="O154"/>
      <c r="P154"/>
      <c r="Q154"/>
      <c r="R154"/>
      <c r="S154"/>
      <c r="T154"/>
      <c r="U154"/>
      <c r="V154"/>
      <c r="W154"/>
      <c r="X154"/>
      <c r="Y154"/>
      <c r="Z154"/>
      <c r="AA154"/>
      <c r="AB154"/>
    </row>
    <row r="155" spans="1:29" ht="15">
      <c r="B155"/>
      <c r="C155"/>
      <c r="D155"/>
      <c r="E155"/>
      <c r="F155"/>
      <c r="G155"/>
      <c r="H155"/>
      <c r="I155"/>
      <c r="J155"/>
      <c r="K155"/>
      <c r="L155"/>
      <c r="M155"/>
      <c r="N155"/>
      <c r="O155"/>
      <c r="P155"/>
      <c r="Q155"/>
      <c r="R155"/>
      <c r="S155"/>
      <c r="T155"/>
      <c r="U155"/>
      <c r="V155"/>
      <c r="W155"/>
      <c r="X155"/>
      <c r="Y155"/>
      <c r="Z155"/>
      <c r="AA155"/>
      <c r="AB155"/>
    </row>
    <row r="156" spans="1:29" ht="15">
      <c r="B156"/>
      <c r="C156"/>
      <c r="D156"/>
      <c r="E156"/>
      <c r="F156"/>
      <c r="G156"/>
      <c r="H156"/>
      <c r="I156"/>
      <c r="J156"/>
      <c r="K156"/>
      <c r="L156"/>
      <c r="M156"/>
      <c r="N156"/>
      <c r="O156"/>
      <c r="P156"/>
      <c r="Q156"/>
      <c r="R156"/>
      <c r="S156"/>
      <c r="T156"/>
      <c r="U156"/>
      <c r="V156"/>
      <c r="W156"/>
      <c r="X156"/>
      <c r="Y156"/>
      <c r="Z156"/>
      <c r="AA156"/>
      <c r="AB156"/>
    </row>
    <row r="157" spans="1:29" s="418" customFormat="1">
      <c r="A157" s="290"/>
      <c r="B157" s="345"/>
      <c r="C157" s="345"/>
      <c r="D157" s="345"/>
      <c r="E157" s="345"/>
      <c r="F157" s="345"/>
      <c r="G157" s="345"/>
      <c r="H157" s="345"/>
      <c r="I157" s="345"/>
      <c r="J157" s="345"/>
      <c r="K157" s="290"/>
      <c r="L157" s="290"/>
      <c r="M157" s="290"/>
      <c r="N157" s="290"/>
      <c r="O157" s="290"/>
      <c r="P157" s="290"/>
      <c r="Q157" s="290"/>
      <c r="R157" s="290"/>
      <c r="S157" s="290"/>
      <c r="T157" s="290"/>
      <c r="U157" s="290"/>
      <c r="V157" s="290"/>
      <c r="W157" s="290"/>
      <c r="X157" s="290"/>
      <c r="Y157" s="290"/>
      <c r="Z157" s="290"/>
      <c r="AA157" s="290"/>
      <c r="AB157" s="290"/>
      <c r="AC157" s="290"/>
    </row>
    <row r="158" spans="1:29" ht="15">
      <c r="B158"/>
      <c r="C158"/>
      <c r="D158"/>
      <c r="E158"/>
      <c r="F158"/>
      <c r="G158"/>
      <c r="H158"/>
      <c r="I158"/>
      <c r="J158"/>
      <c r="K158"/>
      <c r="L158"/>
      <c r="M158"/>
      <c r="N158"/>
      <c r="O158"/>
      <c r="P158"/>
      <c r="Q158"/>
      <c r="R158"/>
      <c r="S158"/>
      <c r="T158"/>
      <c r="U158"/>
      <c r="V158"/>
      <c r="W158"/>
      <c r="X158"/>
      <c r="Y158"/>
      <c r="Z158"/>
      <c r="AA158"/>
      <c r="AB158"/>
    </row>
    <row r="159" spans="1:29" ht="15">
      <c r="B159"/>
      <c r="C159"/>
      <c r="D159"/>
      <c r="E159"/>
      <c r="F159"/>
      <c r="G159"/>
      <c r="H159"/>
      <c r="I159"/>
      <c r="J159"/>
      <c r="K159"/>
      <c r="L159"/>
      <c r="M159"/>
      <c r="N159"/>
      <c r="O159"/>
      <c r="P159"/>
      <c r="Q159"/>
      <c r="R159"/>
      <c r="S159"/>
      <c r="T159"/>
      <c r="U159"/>
      <c r="V159"/>
      <c r="W159"/>
      <c r="X159"/>
      <c r="Y159"/>
      <c r="Z159"/>
      <c r="AA159"/>
      <c r="AB159"/>
    </row>
    <row r="160" spans="1:29" ht="15">
      <c r="A160"/>
      <c r="B160"/>
      <c r="C160"/>
      <c r="D160"/>
      <c r="E160"/>
      <c r="F160"/>
      <c r="G160"/>
      <c r="H160"/>
      <c r="I160"/>
      <c r="J160"/>
      <c r="K160"/>
      <c r="L160"/>
      <c r="M160"/>
      <c r="N160"/>
      <c r="O160"/>
      <c r="P160"/>
      <c r="Q160"/>
      <c r="R160"/>
      <c r="S160"/>
      <c r="T160"/>
      <c r="U160"/>
      <c r="V160"/>
      <c r="W160"/>
      <c r="X160"/>
      <c r="Y160"/>
      <c r="Z160"/>
      <c r="AA160"/>
      <c r="AB160"/>
      <c r="AC160"/>
    </row>
    <row r="161" spans="1:29" ht="15">
      <c r="A161"/>
      <c r="B161"/>
      <c r="C161"/>
      <c r="D161"/>
      <c r="E161"/>
      <c r="F161"/>
      <c r="G161"/>
      <c r="H161"/>
      <c r="I161"/>
      <c r="J161"/>
      <c r="K161"/>
      <c r="L161"/>
      <c r="M161"/>
      <c r="N161"/>
      <c r="O161"/>
      <c r="P161"/>
      <c r="Q161"/>
      <c r="R161"/>
      <c r="S161"/>
      <c r="T161"/>
      <c r="U161"/>
      <c r="V161"/>
      <c r="W161"/>
      <c r="X161"/>
      <c r="Y161"/>
      <c r="Z161"/>
      <c r="AA161"/>
      <c r="AB161"/>
      <c r="AC161"/>
    </row>
    <row r="171" spans="1:29" s="418" customFormat="1">
      <c r="A171" s="290"/>
      <c r="B171" s="345"/>
      <c r="C171" s="345"/>
      <c r="D171" s="345"/>
      <c r="E171" s="345"/>
      <c r="F171" s="345"/>
      <c r="G171" s="345"/>
      <c r="H171" s="345"/>
      <c r="I171" s="345"/>
      <c r="J171" s="345"/>
      <c r="K171" s="290"/>
      <c r="L171" s="290"/>
      <c r="M171" s="290"/>
      <c r="N171" s="290"/>
      <c r="O171" s="290"/>
      <c r="P171" s="290"/>
      <c r="Q171" s="290"/>
      <c r="R171" s="290"/>
      <c r="S171" s="290"/>
      <c r="T171" s="290"/>
      <c r="U171" s="290"/>
      <c r="V171" s="290"/>
      <c r="W171" s="290"/>
      <c r="X171" s="290"/>
      <c r="Y171" s="290"/>
      <c r="Z171" s="290"/>
      <c r="AA171" s="290"/>
      <c r="AB171" s="290"/>
      <c r="AC171" s="348"/>
    </row>
  </sheetData>
  <mergeCells count="8">
    <mergeCell ref="E4:G4"/>
    <mergeCell ref="H4:J4"/>
    <mergeCell ref="E3:G3"/>
    <mergeCell ref="H3:J3"/>
    <mergeCell ref="Q1:AC1"/>
    <mergeCell ref="N3:P3"/>
    <mergeCell ref="N4:P4"/>
    <mergeCell ref="T4:V4"/>
  </mergeCells>
  <phoneticPr fontId="4" type="noConversion"/>
  <printOptions horizontalCentered="1" gridLines="1" gridLinesSet="0"/>
  <pageMargins left="1.2204724409448819" right="1.2204724409448819" top="1.0236220472440944" bottom="2.3622047244094491" header="0" footer="0"/>
  <pageSetup paperSize="9" scale="63" orientation="portrait" r:id="rId1"/>
  <headerFooter alignWithMargins="0"/>
  <colBreaks count="1" manualBreakCount="1">
    <brk id="13" max="27"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view="pageBreakPreview" zoomScaleNormal="100" zoomScaleSheetLayoutView="100" workbookViewId="0">
      <selection sqref="A1:C1"/>
    </sheetView>
  </sheetViews>
  <sheetFormatPr defaultRowHeight="15.75"/>
  <cols>
    <col min="1" max="1" width="16.625" style="347" customWidth="1"/>
    <col min="2" max="5" width="28.5" style="347" customWidth="1"/>
    <col min="6" max="6" width="17.875" style="347" customWidth="1"/>
    <col min="7" max="16384" width="9" style="347"/>
  </cols>
  <sheetData>
    <row r="1" spans="1:7" s="464" customFormat="1" ht="20.100000000000001" customHeight="1">
      <c r="A1" s="466" t="s">
        <v>394</v>
      </c>
      <c r="B1" s="466"/>
      <c r="C1" s="466"/>
      <c r="D1" s="466" t="s">
        <v>395</v>
      </c>
      <c r="E1" s="466"/>
      <c r="F1" s="466"/>
    </row>
    <row r="2" spans="1:7" ht="20.100000000000001" customHeight="1" thickBot="1">
      <c r="A2" t="s">
        <v>234</v>
      </c>
      <c r="F2"/>
    </row>
    <row r="3" spans="1:7" ht="20.100000000000001" customHeight="1" thickTop="1">
      <c r="A3" s="466" t="s">
        <v>580</v>
      </c>
      <c r="B3" s="263" t="s">
        <v>549</v>
      </c>
      <c r="C3" s="263" t="s">
        <v>546</v>
      </c>
      <c r="D3" s="263" t="s">
        <v>547</v>
      </c>
      <c r="E3" s="263" t="s">
        <v>545</v>
      </c>
      <c r="F3" s="466" t="s">
        <v>310</v>
      </c>
    </row>
    <row r="4" spans="1:7" ht="20.100000000000001" customHeight="1">
      <c r="A4" s="466"/>
      <c r="B4" s="316" t="s">
        <v>550</v>
      </c>
      <c r="C4" s="316" t="s">
        <v>324</v>
      </c>
      <c r="D4" s="316" t="s">
        <v>548</v>
      </c>
      <c r="E4" s="316" t="s">
        <v>325</v>
      </c>
      <c r="F4" s="466"/>
    </row>
    <row r="5" spans="1:7">
      <c r="A5">
        <v>2015</v>
      </c>
      <c r="B5">
        <v>1070</v>
      </c>
      <c r="C5">
        <v>73</v>
      </c>
      <c r="D5">
        <v>1007</v>
      </c>
      <c r="E5">
        <v>22</v>
      </c>
      <c r="F5">
        <v>2015</v>
      </c>
    </row>
    <row r="6" spans="1:7">
      <c r="A6">
        <v>2016</v>
      </c>
      <c r="B6">
        <v>971</v>
      </c>
      <c r="C6">
        <v>66</v>
      </c>
      <c r="D6">
        <v>936</v>
      </c>
      <c r="E6">
        <v>23</v>
      </c>
      <c r="F6">
        <v>2016</v>
      </c>
    </row>
    <row r="7" spans="1:7" customFormat="1" ht="14.25">
      <c r="A7">
        <v>2017</v>
      </c>
      <c r="B7">
        <v>910</v>
      </c>
      <c r="C7">
        <v>61</v>
      </c>
      <c r="D7">
        <v>852</v>
      </c>
      <c r="E7">
        <v>25</v>
      </c>
      <c r="F7">
        <v>2017</v>
      </c>
    </row>
    <row r="8" spans="1:7">
      <c r="A8">
        <v>2018</v>
      </c>
      <c r="B8">
        <v>994</v>
      </c>
      <c r="C8">
        <v>68</v>
      </c>
      <c r="D8">
        <v>811</v>
      </c>
      <c r="E8">
        <v>19</v>
      </c>
      <c r="F8">
        <v>2018</v>
      </c>
    </row>
    <row r="9" spans="1:7" customFormat="1" ht="14.25">
      <c r="A9">
        <v>2019</v>
      </c>
      <c r="B9">
        <v>958</v>
      </c>
      <c r="C9">
        <v>101</v>
      </c>
      <c r="D9">
        <v>828</v>
      </c>
      <c r="E9">
        <v>22</v>
      </c>
      <c r="F9">
        <v>2019</v>
      </c>
    </row>
    <row r="10" spans="1:7" customFormat="1">
      <c r="A10">
        <v>2020</v>
      </c>
      <c r="B10">
        <v>896</v>
      </c>
      <c r="C10">
        <v>55</v>
      </c>
      <c r="D10">
        <v>789</v>
      </c>
      <c r="E10">
        <v>15</v>
      </c>
      <c r="F10" s="416">
        <v>2020</v>
      </c>
      <c r="G10" s="347"/>
    </row>
    <row r="11" spans="1:7" customFormat="1">
      <c r="A11">
        <v>2021</v>
      </c>
      <c r="B11">
        <v>777</v>
      </c>
      <c r="C11">
        <v>44</v>
      </c>
      <c r="D11">
        <v>745</v>
      </c>
      <c r="E11">
        <v>16</v>
      </c>
      <c r="F11">
        <v>2021</v>
      </c>
      <c r="G11" s="347"/>
    </row>
    <row r="12" spans="1:7" customFormat="1">
      <c r="A12">
        <v>2022</v>
      </c>
      <c r="B12">
        <v>863</v>
      </c>
      <c r="C12">
        <v>51</v>
      </c>
      <c r="D12">
        <v>782</v>
      </c>
      <c r="E12">
        <v>14</v>
      </c>
      <c r="F12">
        <v>2022</v>
      </c>
      <c r="G12" s="347"/>
    </row>
    <row r="13" spans="1:7" customFormat="1" ht="14.25">
      <c r="A13">
        <v>2023</v>
      </c>
      <c r="B13">
        <v>1009</v>
      </c>
      <c r="C13">
        <v>71</v>
      </c>
      <c r="D13">
        <v>901</v>
      </c>
      <c r="E13">
        <v>17</v>
      </c>
      <c r="F13">
        <v>2023</v>
      </c>
    </row>
    <row r="14" spans="1:7" ht="15" customHeight="1">
      <c r="A14" t="s">
        <v>336</v>
      </c>
      <c r="B14" s="259"/>
      <c r="C14" s="259"/>
      <c r="D14" s="259"/>
      <c r="E14"/>
      <c r="F14" s="420" t="s">
        <v>330</v>
      </c>
    </row>
    <row r="15" spans="1:7" s="290" customFormat="1" ht="15" customHeight="1">
      <c r="A15" t="s">
        <v>309</v>
      </c>
    </row>
  </sheetData>
  <mergeCells count="4">
    <mergeCell ref="F3:F4"/>
    <mergeCell ref="A1:C1"/>
    <mergeCell ref="A3:A4"/>
    <mergeCell ref="D1:F1"/>
  </mergeCells>
  <phoneticPr fontId="4" type="noConversion"/>
  <printOptions horizontalCentered="1"/>
  <pageMargins left="1.2204724409448819" right="1.2204724409448819" top="1.0236220472440944" bottom="2.3622047244094491" header="0" footer="0"/>
  <pageSetup paperSize="9" scale="93" orientation="portrait" r:id="rId1"/>
  <headerFooter alignWithMargins="0"/>
  <colBreaks count="1" manualBreakCount="1">
    <brk id="3" max="9"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21"/>
  <sheetViews>
    <sheetView view="pageBreakPreview" zoomScaleNormal="100" zoomScaleSheetLayoutView="100" workbookViewId="0">
      <selection activeCell="R40" sqref="R40"/>
    </sheetView>
  </sheetViews>
  <sheetFormatPr defaultRowHeight="14.25"/>
  <sheetData>
    <row r="1" spans="1:64" s="157" customFormat="1" ht="27" customHeight="1">
      <c r="A1" s="466" t="s">
        <v>463</v>
      </c>
      <c r="B1" s="466"/>
      <c r="C1" s="466"/>
      <c r="D1" s="466"/>
      <c r="E1" s="466"/>
      <c r="F1" s="466"/>
      <c r="G1" s="466"/>
      <c r="H1" s="466"/>
      <c r="I1" s="466"/>
      <c r="J1" s="466"/>
      <c r="K1" s="466"/>
      <c r="L1" s="466"/>
      <c r="M1" s="466"/>
      <c r="N1" s="466"/>
      <c r="O1" s="466"/>
      <c r="P1" s="466"/>
      <c r="Q1" s="466" t="s">
        <v>396</v>
      </c>
      <c r="R1" s="466"/>
      <c r="S1" s="466"/>
      <c r="T1" s="466"/>
      <c r="U1" s="466"/>
      <c r="V1" s="466"/>
      <c r="W1" s="466"/>
      <c r="X1" s="466"/>
      <c r="Y1" s="466"/>
      <c r="Z1" s="466"/>
      <c r="AA1" s="466"/>
      <c r="AB1" s="466"/>
      <c r="AC1" s="466"/>
      <c r="AD1" s="466"/>
      <c r="AE1" s="466"/>
      <c r="AF1" s="466"/>
      <c r="AG1" s="466" t="s">
        <v>462</v>
      </c>
      <c r="AH1" s="466"/>
      <c r="AI1" s="466"/>
      <c r="AJ1" s="466"/>
      <c r="AK1" s="466"/>
      <c r="AL1" s="466"/>
      <c r="AM1" s="466"/>
      <c r="AN1" s="466"/>
      <c r="AO1" s="466"/>
      <c r="AP1" s="466"/>
      <c r="AQ1" s="466"/>
      <c r="AR1" s="466"/>
      <c r="AS1" s="466"/>
      <c r="AT1" s="466"/>
      <c r="AU1" s="466"/>
      <c r="AV1" s="466"/>
      <c r="AW1" s="466" t="s">
        <v>413</v>
      </c>
      <c r="AX1" s="466"/>
      <c r="AY1" s="466"/>
      <c r="AZ1" s="466"/>
      <c r="BA1" s="466"/>
      <c r="BB1" s="466"/>
      <c r="BC1" s="466"/>
      <c r="BD1" s="466"/>
      <c r="BE1" s="466"/>
      <c r="BF1" s="466"/>
      <c r="BG1" s="466"/>
      <c r="BH1" s="466"/>
      <c r="BI1" s="466"/>
      <c r="BJ1" s="466"/>
      <c r="BK1" s="466"/>
      <c r="BL1" s="466"/>
    </row>
    <row r="2" spans="1:64" s="159" customFormat="1" ht="27" customHeight="1" thickBot="1">
      <c r="A2" s="165" t="s">
        <v>397</v>
      </c>
      <c r="B2" s="165"/>
      <c r="C2" s="165"/>
      <c r="D2" s="165"/>
      <c r="E2" s="165"/>
      <c r="F2" s="165"/>
      <c r="G2" s="165"/>
      <c r="H2" s="165"/>
      <c r="I2" s="165"/>
      <c r="J2" s="165"/>
      <c r="K2" s="165"/>
      <c r="L2" s="165"/>
      <c r="M2" s="165"/>
      <c r="N2" s="165"/>
      <c r="O2" s="165"/>
      <c r="P2" s="165"/>
      <c r="Q2" s="165"/>
      <c r="R2" s="165"/>
      <c r="S2" s="165"/>
      <c r="T2" s="166"/>
      <c r="U2" s="166"/>
      <c r="V2" s="166"/>
      <c r="W2" s="166"/>
      <c r="X2" s="166"/>
      <c r="Y2" s="165"/>
      <c r="Z2" s="165"/>
      <c r="AA2" s="165"/>
      <c r="AB2" s="165"/>
      <c r="AC2" s="165"/>
      <c r="AD2" s="165"/>
      <c r="AE2" s="165"/>
      <c r="AF2" s="167" t="s">
        <v>84</v>
      </c>
      <c r="AG2" s="165" t="s">
        <v>397</v>
      </c>
      <c r="AH2" s="165"/>
      <c r="AI2" s="165"/>
      <c r="AJ2" s="165"/>
      <c r="AK2" s="165"/>
      <c r="AL2" s="165"/>
      <c r="AM2" s="165"/>
      <c r="AN2" s="165"/>
      <c r="AO2" s="165"/>
      <c r="AP2" s="165"/>
      <c r="AQ2" s="165"/>
      <c r="AR2" s="165"/>
      <c r="AS2" s="165"/>
      <c r="AT2" s="165"/>
      <c r="AU2" s="165"/>
      <c r="AV2" s="165"/>
      <c r="AW2" s="165"/>
      <c r="AX2" s="165"/>
      <c r="AY2" s="165"/>
      <c r="AZ2" s="166"/>
      <c r="BA2" s="166"/>
      <c r="BB2" s="166"/>
      <c r="BC2" s="166"/>
      <c r="BD2" s="166"/>
      <c r="BE2" s="165"/>
      <c r="BF2" s="165"/>
      <c r="BG2" s="165"/>
      <c r="BH2" s="165"/>
      <c r="BI2" s="165"/>
      <c r="BJ2" s="165"/>
      <c r="BK2" s="165"/>
      <c r="BL2" s="167" t="s">
        <v>84</v>
      </c>
    </row>
    <row r="3" spans="1:64" s="160" customFormat="1" ht="15.95" customHeight="1">
      <c r="A3" s="168"/>
      <c r="B3" s="169" t="s">
        <v>131</v>
      </c>
      <c r="C3" s="170"/>
      <c r="D3" s="171"/>
      <c r="E3" s="466" t="s">
        <v>414</v>
      </c>
      <c r="F3" s="466"/>
      <c r="G3" s="466"/>
      <c r="H3" s="172" t="s">
        <v>415</v>
      </c>
      <c r="I3" s="173"/>
      <c r="J3" s="174"/>
      <c r="K3" s="466" t="s">
        <v>416</v>
      </c>
      <c r="L3" s="466"/>
      <c r="M3" s="466"/>
      <c r="N3" s="466" t="s">
        <v>398</v>
      </c>
      <c r="O3" s="466"/>
      <c r="P3" s="466"/>
      <c r="Q3" s="466" t="s">
        <v>399</v>
      </c>
      <c r="R3" s="466"/>
      <c r="S3" s="466"/>
      <c r="T3" s="466" t="s">
        <v>400</v>
      </c>
      <c r="U3" s="466"/>
      <c r="V3" s="466"/>
      <c r="W3" s="466" t="s">
        <v>417</v>
      </c>
      <c r="X3" s="466"/>
      <c r="Y3" s="466"/>
      <c r="Z3" s="466" t="s">
        <v>401</v>
      </c>
      <c r="AA3" s="466"/>
      <c r="AB3" s="466"/>
      <c r="AC3" s="466" t="s">
        <v>418</v>
      </c>
      <c r="AD3" s="466"/>
      <c r="AE3" s="466"/>
      <c r="AF3" s="175"/>
      <c r="AG3" s="168"/>
      <c r="AH3" s="466" t="s">
        <v>419</v>
      </c>
      <c r="AI3" s="466"/>
      <c r="AJ3" s="466"/>
      <c r="AK3" s="466" t="s">
        <v>420</v>
      </c>
      <c r="AL3" s="466"/>
      <c r="AM3" s="466"/>
      <c r="AN3" s="466" t="s">
        <v>402</v>
      </c>
      <c r="AO3" s="466"/>
      <c r="AP3" s="466"/>
      <c r="AQ3" s="466" t="s">
        <v>421</v>
      </c>
      <c r="AR3" s="466"/>
      <c r="AS3" s="466"/>
      <c r="AT3" s="466" t="s">
        <v>422</v>
      </c>
      <c r="AU3" s="466"/>
      <c r="AV3" s="466"/>
      <c r="AW3" s="466" t="s">
        <v>423</v>
      </c>
      <c r="AX3" s="466"/>
      <c r="AY3" s="466"/>
      <c r="AZ3" s="466" t="s">
        <v>424</v>
      </c>
      <c r="BA3" s="466"/>
      <c r="BB3" s="466"/>
      <c r="BC3" s="466" t="s">
        <v>425</v>
      </c>
      <c r="BD3" s="466"/>
      <c r="BE3" s="466"/>
      <c r="BF3" s="466" t="s">
        <v>403</v>
      </c>
      <c r="BG3" s="466"/>
      <c r="BH3" s="466"/>
      <c r="BI3" s="466" t="s">
        <v>404</v>
      </c>
      <c r="BJ3" s="466"/>
      <c r="BK3" s="466"/>
      <c r="BL3" s="175"/>
    </row>
    <row r="4" spans="1:64" s="160" customFormat="1" ht="15.95" customHeight="1">
      <c r="A4" s="176" t="s">
        <v>426</v>
      </c>
      <c r="B4" s="177"/>
      <c r="C4" s="178"/>
      <c r="D4" s="179"/>
      <c r="E4" s="466" t="s">
        <v>405</v>
      </c>
      <c r="F4" s="466"/>
      <c r="G4" s="466"/>
      <c r="H4" s="180"/>
      <c r="I4" s="181"/>
      <c r="J4" s="182"/>
      <c r="K4" s="466" t="s">
        <v>427</v>
      </c>
      <c r="L4" s="466"/>
      <c r="M4" s="466"/>
      <c r="N4" s="466" t="s">
        <v>428</v>
      </c>
      <c r="O4" s="466"/>
      <c r="P4" s="466"/>
      <c r="Q4" s="466"/>
      <c r="R4" s="466"/>
      <c r="S4" s="466"/>
      <c r="T4" s="466"/>
      <c r="U4" s="466"/>
      <c r="V4" s="466"/>
      <c r="W4" s="466"/>
      <c r="X4" s="466"/>
      <c r="Y4" s="466"/>
      <c r="Z4" s="466"/>
      <c r="AA4" s="466"/>
      <c r="AB4" s="466"/>
      <c r="AC4" s="466" t="s">
        <v>429</v>
      </c>
      <c r="AD4" s="466"/>
      <c r="AE4" s="466"/>
      <c r="AF4" s="183" t="s">
        <v>430</v>
      </c>
      <c r="AG4" s="176" t="s">
        <v>94</v>
      </c>
      <c r="AH4" s="466"/>
      <c r="AI4" s="466"/>
      <c r="AJ4" s="466"/>
      <c r="AK4" s="466"/>
      <c r="AL4" s="466"/>
      <c r="AM4" s="466"/>
      <c r="AN4" s="466" t="s">
        <v>406</v>
      </c>
      <c r="AO4" s="466"/>
      <c r="AP4" s="466"/>
      <c r="AQ4" s="466" t="s">
        <v>431</v>
      </c>
      <c r="AR4" s="466"/>
      <c r="AS4" s="466"/>
      <c r="AT4" s="466" t="s">
        <v>432</v>
      </c>
      <c r="AU4" s="466"/>
      <c r="AV4" s="466"/>
      <c r="AW4" s="466"/>
      <c r="AX4" s="466"/>
      <c r="AY4" s="466"/>
      <c r="AZ4" s="466" t="s">
        <v>433</v>
      </c>
      <c r="BA4" s="466"/>
      <c r="BB4" s="466"/>
      <c r="BC4" s="466" t="s">
        <v>407</v>
      </c>
      <c r="BD4" s="466"/>
      <c r="BE4" s="466"/>
      <c r="BF4" s="466" t="s">
        <v>434</v>
      </c>
      <c r="BG4" s="466"/>
      <c r="BH4" s="466"/>
      <c r="BI4" s="466" t="s">
        <v>435</v>
      </c>
      <c r="BJ4" s="466"/>
      <c r="BK4" s="466"/>
      <c r="BL4" s="183" t="s">
        <v>310</v>
      </c>
    </row>
    <row r="5" spans="1:64" s="160" customFormat="1" ht="15.95" customHeight="1">
      <c r="A5" s="184" t="s">
        <v>436</v>
      </c>
      <c r="B5" s="185"/>
      <c r="C5" s="186" t="s">
        <v>1</v>
      </c>
      <c r="D5" s="187" t="s">
        <v>2</v>
      </c>
      <c r="E5" s="188" t="s">
        <v>437</v>
      </c>
      <c r="F5" s="186" t="s">
        <v>1</v>
      </c>
      <c r="G5" s="187" t="s">
        <v>2</v>
      </c>
      <c r="H5" s="188" t="s">
        <v>438</v>
      </c>
      <c r="I5" s="186" t="s">
        <v>1</v>
      </c>
      <c r="J5" s="187" t="s">
        <v>2</v>
      </c>
      <c r="K5" s="188" t="s">
        <v>439</v>
      </c>
      <c r="L5" s="186" t="s">
        <v>1</v>
      </c>
      <c r="M5" s="187" t="s">
        <v>2</v>
      </c>
      <c r="N5" s="188" t="s">
        <v>440</v>
      </c>
      <c r="O5" s="186" t="s">
        <v>1</v>
      </c>
      <c r="P5" s="189" t="s">
        <v>2</v>
      </c>
      <c r="Q5" s="190" t="s">
        <v>408</v>
      </c>
      <c r="R5" s="186" t="s">
        <v>1</v>
      </c>
      <c r="S5" s="187" t="s">
        <v>2</v>
      </c>
      <c r="T5" s="188" t="s">
        <v>409</v>
      </c>
      <c r="U5" s="186" t="s">
        <v>1</v>
      </c>
      <c r="V5" s="187" t="s">
        <v>2</v>
      </c>
      <c r="W5" s="188" t="s">
        <v>441</v>
      </c>
      <c r="X5" s="186" t="s">
        <v>1</v>
      </c>
      <c r="Y5" s="187" t="s">
        <v>2</v>
      </c>
      <c r="Z5" s="188" t="s">
        <v>442</v>
      </c>
      <c r="AA5" s="186" t="s">
        <v>1</v>
      </c>
      <c r="AB5" s="189" t="s">
        <v>2</v>
      </c>
      <c r="AC5" s="190" t="s">
        <v>443</v>
      </c>
      <c r="AD5" s="186" t="s">
        <v>1</v>
      </c>
      <c r="AE5" s="187" t="s">
        <v>2</v>
      </c>
      <c r="AF5" s="183" t="s">
        <v>444</v>
      </c>
      <c r="AG5" s="184" t="s">
        <v>436</v>
      </c>
      <c r="AH5" s="188" t="s">
        <v>445</v>
      </c>
      <c r="AI5" s="186" t="s">
        <v>1</v>
      </c>
      <c r="AJ5" s="187" t="s">
        <v>2</v>
      </c>
      <c r="AK5" s="188" t="s">
        <v>410</v>
      </c>
      <c r="AL5" s="186" t="s">
        <v>1</v>
      </c>
      <c r="AM5" s="187" t="s">
        <v>2</v>
      </c>
      <c r="AN5" s="188" t="s">
        <v>446</v>
      </c>
      <c r="AO5" s="186" t="s">
        <v>1</v>
      </c>
      <c r="AP5" s="187" t="s">
        <v>2</v>
      </c>
      <c r="AQ5" s="188" t="s">
        <v>447</v>
      </c>
      <c r="AR5" s="186" t="s">
        <v>1</v>
      </c>
      <c r="AS5" s="187" t="s">
        <v>2</v>
      </c>
      <c r="AT5" s="188" t="s">
        <v>411</v>
      </c>
      <c r="AU5" s="186" t="s">
        <v>1</v>
      </c>
      <c r="AV5" s="189" t="s">
        <v>2</v>
      </c>
      <c r="AW5" s="191" t="s">
        <v>412</v>
      </c>
      <c r="AX5" s="186" t="s">
        <v>1</v>
      </c>
      <c r="AY5" s="187" t="s">
        <v>2</v>
      </c>
      <c r="AZ5" s="188" t="s">
        <v>448</v>
      </c>
      <c r="BA5" s="186" t="s">
        <v>1</v>
      </c>
      <c r="BB5" s="187" t="s">
        <v>2</v>
      </c>
      <c r="BC5" s="188" t="s">
        <v>449</v>
      </c>
      <c r="BD5" s="186" t="s">
        <v>1</v>
      </c>
      <c r="BE5" s="187" t="s">
        <v>2</v>
      </c>
      <c r="BF5" s="191" t="s">
        <v>450</v>
      </c>
      <c r="BG5" s="186" t="s">
        <v>1</v>
      </c>
      <c r="BH5" s="189" t="s">
        <v>2</v>
      </c>
      <c r="BI5" s="191" t="s">
        <v>451</v>
      </c>
      <c r="BJ5" s="186" t="s">
        <v>1</v>
      </c>
      <c r="BK5" s="187" t="s">
        <v>2</v>
      </c>
      <c r="BL5" s="183"/>
    </row>
    <row r="6" spans="1:64" s="163" customFormat="1" ht="15.95" customHeight="1">
      <c r="A6" s="192"/>
      <c r="B6" s="193" t="s">
        <v>149</v>
      </c>
      <c r="C6" s="194" t="s">
        <v>4</v>
      </c>
      <c r="D6" s="194" t="s">
        <v>5</v>
      </c>
      <c r="E6" s="193"/>
      <c r="F6" s="194" t="s">
        <v>4</v>
      </c>
      <c r="G6" s="194" t="s">
        <v>5</v>
      </c>
      <c r="H6" s="193"/>
      <c r="I6" s="194" t="s">
        <v>4</v>
      </c>
      <c r="J6" s="194" t="s">
        <v>5</v>
      </c>
      <c r="K6" s="193"/>
      <c r="L6" s="194" t="s">
        <v>4</v>
      </c>
      <c r="M6" s="194" t="s">
        <v>5</v>
      </c>
      <c r="N6" s="195"/>
      <c r="O6" s="194" t="s">
        <v>4</v>
      </c>
      <c r="P6" s="195" t="s">
        <v>5</v>
      </c>
      <c r="Q6" s="195"/>
      <c r="R6" s="194" t="s">
        <v>95</v>
      </c>
      <c r="S6" s="194" t="s">
        <v>5</v>
      </c>
      <c r="T6" s="195"/>
      <c r="U6" s="194" t="s">
        <v>4</v>
      </c>
      <c r="V6" s="194" t="s">
        <v>5</v>
      </c>
      <c r="W6" s="193"/>
      <c r="X6" s="194" t="s">
        <v>4</v>
      </c>
      <c r="Y6" s="194" t="s">
        <v>5</v>
      </c>
      <c r="Z6" s="195"/>
      <c r="AA6" s="194" t="s">
        <v>4</v>
      </c>
      <c r="AB6" s="195" t="s">
        <v>5</v>
      </c>
      <c r="AC6" s="195"/>
      <c r="AD6" s="194" t="s">
        <v>4</v>
      </c>
      <c r="AE6" s="194" t="s">
        <v>5</v>
      </c>
      <c r="AF6" s="196"/>
      <c r="AG6" s="192"/>
      <c r="AH6" s="193"/>
      <c r="AI6" s="194" t="s">
        <v>4</v>
      </c>
      <c r="AJ6" s="194" t="s">
        <v>452</v>
      </c>
      <c r="AK6" s="193"/>
      <c r="AL6" s="194" t="s">
        <v>4</v>
      </c>
      <c r="AM6" s="194" t="s">
        <v>5</v>
      </c>
      <c r="AN6" s="193"/>
      <c r="AO6" s="194" t="s">
        <v>4</v>
      </c>
      <c r="AP6" s="194" t="s">
        <v>5</v>
      </c>
      <c r="AQ6" s="193"/>
      <c r="AR6" s="194" t="s">
        <v>4</v>
      </c>
      <c r="AS6" s="194" t="s">
        <v>5</v>
      </c>
      <c r="AT6" s="193"/>
      <c r="AU6" s="194" t="s">
        <v>4</v>
      </c>
      <c r="AV6" s="195" t="s">
        <v>5</v>
      </c>
      <c r="AW6" s="195"/>
      <c r="AX6" s="194" t="s">
        <v>4</v>
      </c>
      <c r="AY6" s="194" t="s">
        <v>5</v>
      </c>
      <c r="AZ6" s="193"/>
      <c r="BA6" s="194" t="s">
        <v>4</v>
      </c>
      <c r="BB6" s="194" t="s">
        <v>5</v>
      </c>
      <c r="BC6" s="193"/>
      <c r="BD6" s="194" t="s">
        <v>4</v>
      </c>
      <c r="BE6" s="194" t="s">
        <v>5</v>
      </c>
      <c r="BF6" s="195"/>
      <c r="BG6" s="194" t="s">
        <v>4</v>
      </c>
      <c r="BH6" s="195" t="s">
        <v>5</v>
      </c>
      <c r="BI6" s="195"/>
      <c r="BJ6" s="194" t="s">
        <v>4</v>
      </c>
      <c r="BK6" s="194" t="s">
        <v>5</v>
      </c>
      <c r="BL6" s="196"/>
    </row>
    <row r="7" spans="1:64" s="92" customFormat="1">
      <c r="A7">
        <v>2014</v>
      </c>
      <c r="B7" s="201">
        <v>1038</v>
      </c>
      <c r="C7" s="199">
        <v>566</v>
      </c>
      <c r="D7" s="199">
        <v>472</v>
      </c>
      <c r="E7" s="199">
        <v>25</v>
      </c>
      <c r="F7" s="199">
        <v>14</v>
      </c>
      <c r="G7" s="199">
        <v>11</v>
      </c>
      <c r="H7" s="199">
        <v>279</v>
      </c>
      <c r="I7" s="199">
        <v>175</v>
      </c>
      <c r="J7" s="199">
        <v>104</v>
      </c>
      <c r="K7" s="199">
        <v>3</v>
      </c>
      <c r="L7" s="199">
        <v>1</v>
      </c>
      <c r="M7" s="199">
        <v>2</v>
      </c>
      <c r="N7" s="199">
        <v>67</v>
      </c>
      <c r="O7" s="199">
        <v>27</v>
      </c>
      <c r="P7" s="199">
        <v>40</v>
      </c>
      <c r="Q7" s="199">
        <v>17</v>
      </c>
      <c r="R7" s="199">
        <v>7</v>
      </c>
      <c r="S7" s="199">
        <v>10</v>
      </c>
      <c r="T7" s="199">
        <v>18</v>
      </c>
      <c r="U7" s="199">
        <v>8</v>
      </c>
      <c r="V7" s="199">
        <v>10</v>
      </c>
      <c r="W7" s="199" t="s">
        <v>544</v>
      </c>
      <c r="X7" s="199" t="s">
        <v>544</v>
      </c>
      <c r="Y7" s="199" t="s">
        <v>544</v>
      </c>
      <c r="Z7" s="199" t="s">
        <v>544</v>
      </c>
      <c r="AA7" s="199" t="s">
        <v>544</v>
      </c>
      <c r="AB7" s="199" t="s">
        <v>544</v>
      </c>
      <c r="AC7" s="199">
        <v>205</v>
      </c>
      <c r="AD7" s="199">
        <v>86</v>
      </c>
      <c r="AE7" s="199">
        <v>119</v>
      </c>
      <c r="AF7" s="199">
        <v>2014</v>
      </c>
      <c r="AG7" s="199">
        <v>2014</v>
      </c>
      <c r="AH7" s="199">
        <v>70</v>
      </c>
      <c r="AI7" s="199">
        <v>36</v>
      </c>
      <c r="AJ7" s="199">
        <v>34</v>
      </c>
      <c r="AK7" s="199">
        <v>43</v>
      </c>
      <c r="AL7" s="199">
        <v>32</v>
      </c>
      <c r="AM7" s="199">
        <v>11</v>
      </c>
      <c r="AN7" s="199">
        <v>2</v>
      </c>
      <c r="AO7" s="199">
        <v>1</v>
      </c>
      <c r="AP7" s="199">
        <v>1</v>
      </c>
      <c r="AQ7" s="199">
        <v>6</v>
      </c>
      <c r="AR7" s="199">
        <v>2</v>
      </c>
      <c r="AS7" s="199">
        <v>4</v>
      </c>
      <c r="AT7" s="199">
        <v>22</v>
      </c>
      <c r="AU7" s="199">
        <v>9</v>
      </c>
      <c r="AV7" s="199">
        <v>13</v>
      </c>
      <c r="AW7">
        <v>0</v>
      </c>
      <c r="AX7">
        <v>0</v>
      </c>
      <c r="AY7">
        <v>0</v>
      </c>
      <c r="AZ7" s="199">
        <v>5</v>
      </c>
      <c r="BA7" s="199">
        <v>2</v>
      </c>
      <c r="BB7" s="199">
        <v>3</v>
      </c>
      <c r="BC7" s="199">
        <v>2</v>
      </c>
      <c r="BD7" s="199">
        <v>1</v>
      </c>
      <c r="BE7" s="199">
        <v>1</v>
      </c>
      <c r="BF7" s="199">
        <v>130</v>
      </c>
      <c r="BG7" s="199">
        <v>58</v>
      </c>
      <c r="BH7" s="199">
        <v>72</v>
      </c>
      <c r="BI7" s="199">
        <v>144</v>
      </c>
      <c r="BJ7" s="199">
        <v>107</v>
      </c>
      <c r="BK7" s="199">
        <v>37</v>
      </c>
      <c r="BL7">
        <v>2014</v>
      </c>
    </row>
    <row r="8" spans="1:64" s="92" customFormat="1">
      <c r="A8">
        <v>2015</v>
      </c>
      <c r="B8" s="199">
        <v>992</v>
      </c>
      <c r="C8" s="199">
        <v>564</v>
      </c>
      <c r="D8" s="199">
        <v>428</v>
      </c>
      <c r="E8" s="199">
        <v>16</v>
      </c>
      <c r="F8" s="199">
        <v>11</v>
      </c>
      <c r="G8" s="199">
        <v>5</v>
      </c>
      <c r="H8" s="199">
        <v>264</v>
      </c>
      <c r="I8" s="199">
        <v>164</v>
      </c>
      <c r="J8" s="199">
        <v>100</v>
      </c>
      <c r="K8" s="199">
        <v>3</v>
      </c>
      <c r="L8" s="199">
        <v>2</v>
      </c>
      <c r="M8" s="199">
        <v>1</v>
      </c>
      <c r="N8" s="199">
        <v>56</v>
      </c>
      <c r="O8" s="199">
        <v>29</v>
      </c>
      <c r="P8" s="199">
        <v>27</v>
      </c>
      <c r="Q8" s="199">
        <v>33</v>
      </c>
      <c r="R8" s="199">
        <v>16</v>
      </c>
      <c r="S8" s="199">
        <v>17</v>
      </c>
      <c r="T8" s="199">
        <v>29</v>
      </c>
      <c r="U8" s="199">
        <v>14</v>
      </c>
      <c r="V8" s="199">
        <v>15</v>
      </c>
      <c r="W8" s="199" t="s">
        <v>544</v>
      </c>
      <c r="X8" s="199" t="s">
        <v>544</v>
      </c>
      <c r="Y8" s="199" t="s">
        <v>544</v>
      </c>
      <c r="Z8" s="199" t="s">
        <v>544</v>
      </c>
      <c r="AA8" s="199" t="s">
        <v>544</v>
      </c>
      <c r="AB8" s="199" t="s">
        <v>544</v>
      </c>
      <c r="AC8" s="199">
        <v>209</v>
      </c>
      <c r="AD8" s="199">
        <v>115</v>
      </c>
      <c r="AE8" s="199">
        <v>94</v>
      </c>
      <c r="AF8" s="199">
        <v>2015</v>
      </c>
      <c r="AG8" s="199">
        <v>2015</v>
      </c>
      <c r="AH8" s="199">
        <v>86</v>
      </c>
      <c r="AI8" s="199">
        <v>56</v>
      </c>
      <c r="AJ8" s="199">
        <v>30</v>
      </c>
      <c r="AK8" s="199">
        <v>40</v>
      </c>
      <c r="AL8" s="199">
        <v>27</v>
      </c>
      <c r="AM8" s="199">
        <v>13</v>
      </c>
      <c r="AN8">
        <v>0</v>
      </c>
      <c r="AO8">
        <v>0</v>
      </c>
      <c r="AP8">
        <v>0</v>
      </c>
      <c r="AQ8" s="199">
        <v>5</v>
      </c>
      <c r="AR8" s="199">
        <v>1</v>
      </c>
      <c r="AS8" s="199">
        <v>4</v>
      </c>
      <c r="AT8" s="199">
        <v>25</v>
      </c>
      <c r="AU8" s="199">
        <v>9</v>
      </c>
      <c r="AV8" s="199">
        <v>16</v>
      </c>
      <c r="AW8">
        <v>0</v>
      </c>
      <c r="AX8">
        <v>0</v>
      </c>
      <c r="AY8">
        <v>0</v>
      </c>
      <c r="AZ8" s="199">
        <v>7</v>
      </c>
      <c r="BA8" s="199">
        <v>5</v>
      </c>
      <c r="BB8" s="199">
        <v>2</v>
      </c>
      <c r="BC8">
        <v>0</v>
      </c>
      <c r="BD8">
        <v>0</v>
      </c>
      <c r="BE8">
        <v>0</v>
      </c>
      <c r="BF8" s="199">
        <v>112</v>
      </c>
      <c r="BG8" s="199">
        <v>46</v>
      </c>
      <c r="BH8" s="199">
        <v>66</v>
      </c>
      <c r="BI8" s="199">
        <v>107</v>
      </c>
      <c r="BJ8" s="199">
        <v>69</v>
      </c>
      <c r="BK8" s="199">
        <v>38</v>
      </c>
      <c r="BL8">
        <v>2015</v>
      </c>
    </row>
    <row r="9" spans="1:64" s="92" customFormat="1">
      <c r="A9">
        <v>2016</v>
      </c>
      <c r="B9" s="201">
        <v>1166</v>
      </c>
      <c r="C9" s="199">
        <v>648</v>
      </c>
      <c r="D9" s="199">
        <v>518</v>
      </c>
      <c r="E9" s="199">
        <v>15</v>
      </c>
      <c r="F9" s="199">
        <v>9</v>
      </c>
      <c r="G9" s="199">
        <v>6</v>
      </c>
      <c r="H9" s="199">
        <v>303</v>
      </c>
      <c r="I9" s="199">
        <v>186</v>
      </c>
      <c r="J9" s="199">
        <v>117</v>
      </c>
      <c r="K9" s="199">
        <v>3</v>
      </c>
      <c r="L9" s="199">
        <v>1</v>
      </c>
      <c r="M9" s="199">
        <v>2</v>
      </c>
      <c r="N9" s="199">
        <v>51</v>
      </c>
      <c r="O9" s="199">
        <v>27</v>
      </c>
      <c r="P9" s="199">
        <v>24</v>
      </c>
      <c r="Q9" s="199">
        <v>24</v>
      </c>
      <c r="R9" s="199">
        <v>7</v>
      </c>
      <c r="S9" s="199">
        <v>17</v>
      </c>
      <c r="T9" s="199">
        <v>35</v>
      </c>
      <c r="U9" s="199">
        <v>18</v>
      </c>
      <c r="V9" s="199">
        <v>17</v>
      </c>
      <c r="W9" s="199" t="s">
        <v>544</v>
      </c>
      <c r="X9" s="199" t="s">
        <v>544</v>
      </c>
      <c r="Y9" s="199" t="s">
        <v>544</v>
      </c>
      <c r="Z9" s="199" t="s">
        <v>544</v>
      </c>
      <c r="AA9" s="199" t="s">
        <v>544</v>
      </c>
      <c r="AB9" s="199" t="s">
        <v>544</v>
      </c>
      <c r="AC9" s="199">
        <v>259</v>
      </c>
      <c r="AD9" s="199">
        <v>128</v>
      </c>
      <c r="AE9" s="199">
        <v>131</v>
      </c>
      <c r="AF9" s="199">
        <v>2016</v>
      </c>
      <c r="AG9" s="199">
        <v>2016</v>
      </c>
      <c r="AH9" s="199">
        <v>107</v>
      </c>
      <c r="AI9" s="199">
        <v>65</v>
      </c>
      <c r="AJ9" s="199">
        <v>42</v>
      </c>
      <c r="AK9" s="199">
        <v>57</v>
      </c>
      <c r="AL9" s="199">
        <v>33</v>
      </c>
      <c r="AM9" s="199">
        <v>24</v>
      </c>
      <c r="AN9">
        <v>0</v>
      </c>
      <c r="AO9">
        <v>0</v>
      </c>
      <c r="AP9">
        <v>0</v>
      </c>
      <c r="AQ9" s="199">
        <v>5</v>
      </c>
      <c r="AR9">
        <v>0</v>
      </c>
      <c r="AS9" s="199">
        <v>5</v>
      </c>
      <c r="AT9" s="199">
        <v>33</v>
      </c>
      <c r="AU9" s="199">
        <v>17</v>
      </c>
      <c r="AV9" s="199">
        <v>16</v>
      </c>
      <c r="AW9">
        <v>0</v>
      </c>
      <c r="AX9">
        <v>0</v>
      </c>
      <c r="AY9">
        <v>0</v>
      </c>
      <c r="AZ9" s="199">
        <v>2</v>
      </c>
      <c r="BA9" s="199">
        <v>1</v>
      </c>
      <c r="BB9" s="199">
        <v>1</v>
      </c>
      <c r="BC9" s="199">
        <v>2</v>
      </c>
      <c r="BD9" s="199">
        <v>1</v>
      </c>
      <c r="BE9" s="199">
        <v>1</v>
      </c>
      <c r="BF9" s="199">
        <v>156</v>
      </c>
      <c r="BG9" s="199">
        <v>66</v>
      </c>
      <c r="BH9" s="199">
        <v>90</v>
      </c>
      <c r="BI9" s="199">
        <v>114</v>
      </c>
      <c r="BJ9" s="199">
        <v>89</v>
      </c>
      <c r="BK9" s="199">
        <v>25</v>
      </c>
      <c r="BL9">
        <v>2016</v>
      </c>
    </row>
    <row r="10" spans="1:64" s="92" customFormat="1">
      <c r="A10">
        <v>2017</v>
      </c>
      <c r="B10" s="201">
        <v>1151</v>
      </c>
      <c r="C10" s="199">
        <v>653</v>
      </c>
      <c r="D10" s="199">
        <v>498</v>
      </c>
      <c r="E10" s="199">
        <v>16</v>
      </c>
      <c r="F10" s="199">
        <v>10</v>
      </c>
      <c r="G10" s="199">
        <v>6</v>
      </c>
      <c r="H10" s="199">
        <v>305</v>
      </c>
      <c r="I10" s="199">
        <v>199</v>
      </c>
      <c r="J10" s="199">
        <v>106</v>
      </c>
      <c r="K10" s="199">
        <v>5</v>
      </c>
      <c r="L10" s="199">
        <v>2</v>
      </c>
      <c r="M10" s="199">
        <v>3</v>
      </c>
      <c r="N10" s="199">
        <v>55</v>
      </c>
      <c r="O10" s="199">
        <v>23</v>
      </c>
      <c r="P10" s="199">
        <v>32</v>
      </c>
      <c r="Q10" s="199">
        <v>28</v>
      </c>
      <c r="R10" s="199">
        <v>13</v>
      </c>
      <c r="S10" s="199">
        <v>15</v>
      </c>
      <c r="T10" s="199">
        <v>30</v>
      </c>
      <c r="U10" s="199">
        <v>11</v>
      </c>
      <c r="V10" s="199">
        <v>19</v>
      </c>
      <c r="W10" s="199" t="s">
        <v>544</v>
      </c>
      <c r="X10" s="199" t="s">
        <v>544</v>
      </c>
      <c r="Y10" s="199" t="s">
        <v>544</v>
      </c>
      <c r="Z10" s="199" t="s">
        <v>544</v>
      </c>
      <c r="AA10" t="s">
        <v>544</v>
      </c>
      <c r="AB10" t="s">
        <v>544</v>
      </c>
      <c r="AC10" s="199">
        <v>257</v>
      </c>
      <c r="AD10" s="199">
        <v>139</v>
      </c>
      <c r="AE10" s="199">
        <v>118</v>
      </c>
      <c r="AF10" s="199">
        <v>2017</v>
      </c>
      <c r="AG10" s="199">
        <v>2017</v>
      </c>
      <c r="AH10" s="199">
        <v>112</v>
      </c>
      <c r="AI10" s="199">
        <v>69</v>
      </c>
      <c r="AJ10" s="199">
        <v>43</v>
      </c>
      <c r="AK10" s="199">
        <v>55</v>
      </c>
      <c r="AL10" s="199">
        <v>30</v>
      </c>
      <c r="AM10" s="199">
        <v>25</v>
      </c>
      <c r="AN10" s="199">
        <v>2</v>
      </c>
      <c r="AO10" s="199">
        <v>1</v>
      </c>
      <c r="AP10" s="199">
        <v>1</v>
      </c>
      <c r="AQ10" s="199">
        <v>6</v>
      </c>
      <c r="AR10" s="199">
        <v>1</v>
      </c>
      <c r="AS10" s="199">
        <v>5</v>
      </c>
      <c r="AT10" s="199">
        <v>37</v>
      </c>
      <c r="AU10" s="199">
        <v>14</v>
      </c>
      <c r="AV10" s="199">
        <v>23</v>
      </c>
      <c r="AW10">
        <v>0</v>
      </c>
      <c r="AX10">
        <v>0</v>
      </c>
      <c r="AY10">
        <v>0</v>
      </c>
      <c r="AZ10" s="199">
        <v>7</v>
      </c>
      <c r="BA10" s="199">
        <v>3</v>
      </c>
      <c r="BB10" s="199">
        <v>4</v>
      </c>
      <c r="BC10" s="199">
        <v>1</v>
      </c>
      <c r="BD10">
        <v>0</v>
      </c>
      <c r="BE10" s="199">
        <v>1</v>
      </c>
      <c r="BF10" s="199">
        <v>119</v>
      </c>
      <c r="BG10" s="199">
        <v>53</v>
      </c>
      <c r="BH10" s="199">
        <v>66</v>
      </c>
      <c r="BI10" s="199">
        <v>116</v>
      </c>
      <c r="BJ10" s="199">
        <v>85</v>
      </c>
      <c r="BK10" s="199">
        <v>31</v>
      </c>
      <c r="BL10">
        <v>2017</v>
      </c>
    </row>
    <row r="11" spans="1:64">
      <c r="A11">
        <v>2018</v>
      </c>
      <c r="B11">
        <f>E11+H11+K11+N11+Q11+T11+W11+Z11+AC11+AH11+AK11+AN11+AQ11+AT11+AW11+AZ11+BC11+BF11+BI11</f>
        <v>1244</v>
      </c>
      <c r="C11">
        <f>F11+I11+L11+O11+R11+U11+X11+AA11+AD11+AI11+AL11+AO11+AR11+AU11+AX11+BA11+BD11+BG11+BJ11</f>
        <v>697</v>
      </c>
      <c r="D11">
        <f>G11+J11+M11+P11+S11+V11+Y11+AB11+AE11+AJ11+AM11+AP11+AS11+AV11+AY11+BB11+BE11+BH11+BK11</f>
        <v>547</v>
      </c>
      <c r="E11">
        <f>SUM(F11:G11)</f>
        <v>35</v>
      </c>
      <c r="F11">
        <v>22</v>
      </c>
      <c r="G11">
        <v>13</v>
      </c>
      <c r="H11">
        <f>SUM(I11:J11)</f>
        <v>316</v>
      </c>
      <c r="I11">
        <v>196</v>
      </c>
      <c r="J11">
        <v>120</v>
      </c>
      <c r="K11">
        <f>SUM(L11:M11)</f>
        <v>6</v>
      </c>
      <c r="L11">
        <v>2</v>
      </c>
      <c r="M11">
        <v>4</v>
      </c>
      <c r="N11">
        <f>SUM(O11:P11)</f>
        <v>56</v>
      </c>
      <c r="O11">
        <v>28</v>
      </c>
      <c r="P11">
        <v>28</v>
      </c>
      <c r="Q11">
        <f>SUM(R11:S11)</f>
        <v>25</v>
      </c>
      <c r="R11">
        <v>10</v>
      </c>
      <c r="S11">
        <v>15</v>
      </c>
      <c r="T11">
        <f>SUM(U11:V11)</f>
        <v>32</v>
      </c>
      <c r="U11">
        <v>18</v>
      </c>
      <c r="V11">
        <v>14</v>
      </c>
      <c r="W11">
        <f>SUM(X11:Y11)</f>
        <v>0</v>
      </c>
      <c r="X11">
        <v>0</v>
      </c>
      <c r="Y11">
        <v>0</v>
      </c>
      <c r="Z11">
        <f>SUM(AA11:AB11)</f>
        <v>0</v>
      </c>
      <c r="AA11">
        <v>0</v>
      </c>
      <c r="AB11">
        <v>0</v>
      </c>
      <c r="AC11">
        <f>SUM(AD11:AE11)</f>
        <v>236</v>
      </c>
      <c r="AD11">
        <v>124</v>
      </c>
      <c r="AE11">
        <v>112</v>
      </c>
      <c r="AF11" s="199">
        <v>2018</v>
      </c>
      <c r="AG11">
        <v>2018</v>
      </c>
      <c r="AH11">
        <f>SUM(AI11:AJ11)</f>
        <v>144</v>
      </c>
      <c r="AI11">
        <v>86</v>
      </c>
      <c r="AJ11">
        <v>58</v>
      </c>
      <c r="AK11">
        <f>SUM(AL11:AM11)</f>
        <v>55</v>
      </c>
      <c r="AL11">
        <v>29</v>
      </c>
      <c r="AM11">
        <v>26</v>
      </c>
      <c r="AN11">
        <f>SUM(AO11:AP11)</f>
        <v>3</v>
      </c>
      <c r="AO11">
        <v>0</v>
      </c>
      <c r="AP11">
        <v>3</v>
      </c>
      <c r="AQ11">
        <f>SUM(AR11:AS11)</f>
        <v>4</v>
      </c>
      <c r="AR11">
        <v>2</v>
      </c>
      <c r="AS11">
        <v>2</v>
      </c>
      <c r="AT11">
        <f>SUM(AU11:AV11)</f>
        <v>29</v>
      </c>
      <c r="AU11">
        <v>16</v>
      </c>
      <c r="AV11">
        <v>13</v>
      </c>
      <c r="AW11">
        <f>SUM(AX11:AY11)</f>
        <v>0</v>
      </c>
      <c r="AX11">
        <v>0</v>
      </c>
      <c r="AY11">
        <v>0</v>
      </c>
      <c r="AZ11">
        <f>SUM(BA11:BB11)</f>
        <v>1</v>
      </c>
      <c r="BA11">
        <v>1</v>
      </c>
      <c r="BB11">
        <v>0</v>
      </c>
      <c r="BC11">
        <f>SUM(BD11:BE11)</f>
        <v>1</v>
      </c>
      <c r="BD11">
        <v>1</v>
      </c>
      <c r="BE11">
        <v>0</v>
      </c>
      <c r="BF11">
        <f>SUM(BG11:BH11)</f>
        <v>170</v>
      </c>
      <c r="BG11">
        <v>71</v>
      </c>
      <c r="BH11">
        <v>99</v>
      </c>
      <c r="BI11">
        <f>SUM(BJ11:BK11)</f>
        <v>131</v>
      </c>
      <c r="BJ11">
        <v>91</v>
      </c>
      <c r="BK11">
        <v>40</v>
      </c>
      <c r="BL11">
        <v>2018</v>
      </c>
    </row>
    <row r="12" spans="1:64" s="202" customFormat="1">
      <c r="A12">
        <v>2019</v>
      </c>
      <c r="B12">
        <v>1364</v>
      </c>
      <c r="C12">
        <v>793</v>
      </c>
      <c r="D12">
        <v>571</v>
      </c>
      <c r="E12">
        <v>27</v>
      </c>
      <c r="F12">
        <v>11</v>
      </c>
      <c r="G12">
        <v>16</v>
      </c>
      <c r="H12">
        <v>373</v>
      </c>
      <c r="I12">
        <v>234</v>
      </c>
      <c r="J12">
        <v>139</v>
      </c>
      <c r="K12">
        <v>5</v>
      </c>
      <c r="L12">
        <v>2</v>
      </c>
      <c r="M12">
        <v>3</v>
      </c>
      <c r="N12">
        <v>58</v>
      </c>
      <c r="O12">
        <v>31</v>
      </c>
      <c r="P12">
        <v>27</v>
      </c>
      <c r="Q12">
        <v>18</v>
      </c>
      <c r="R12">
        <v>10</v>
      </c>
      <c r="S12">
        <v>8</v>
      </c>
      <c r="T12">
        <v>50</v>
      </c>
      <c r="U12">
        <v>24</v>
      </c>
      <c r="V12">
        <v>26</v>
      </c>
      <c r="W12">
        <v>0</v>
      </c>
      <c r="X12">
        <v>0</v>
      </c>
      <c r="Y12">
        <v>0</v>
      </c>
      <c r="Z12">
        <v>0</v>
      </c>
      <c r="AA12">
        <v>0</v>
      </c>
      <c r="AB12">
        <v>0</v>
      </c>
      <c r="AC12">
        <v>264</v>
      </c>
      <c r="AD12">
        <v>141</v>
      </c>
      <c r="AE12">
        <v>123</v>
      </c>
      <c r="AF12" s="199">
        <v>2019</v>
      </c>
      <c r="AG12">
        <v>2019</v>
      </c>
      <c r="AH12">
        <v>160</v>
      </c>
      <c r="AI12">
        <v>110</v>
      </c>
      <c r="AJ12">
        <v>50</v>
      </c>
      <c r="AK12">
        <v>49</v>
      </c>
      <c r="AL12">
        <v>34</v>
      </c>
      <c r="AM12">
        <v>15</v>
      </c>
      <c r="AN12">
        <v>1</v>
      </c>
      <c r="AO12">
        <v>0</v>
      </c>
      <c r="AP12">
        <v>1</v>
      </c>
      <c r="AQ12">
        <v>6</v>
      </c>
      <c r="AR12">
        <v>4</v>
      </c>
      <c r="AS12">
        <v>2</v>
      </c>
      <c r="AT12">
        <v>40</v>
      </c>
      <c r="AU12">
        <v>16</v>
      </c>
      <c r="AV12">
        <v>24</v>
      </c>
      <c r="AW12">
        <v>0</v>
      </c>
      <c r="AX12">
        <v>0</v>
      </c>
      <c r="AY12">
        <v>0</v>
      </c>
      <c r="AZ12">
        <v>1</v>
      </c>
      <c r="BA12">
        <v>1</v>
      </c>
      <c r="BB12">
        <v>0</v>
      </c>
      <c r="BC12">
        <v>1</v>
      </c>
      <c r="BD12">
        <v>0</v>
      </c>
      <c r="BE12">
        <v>1</v>
      </c>
      <c r="BF12">
        <v>167</v>
      </c>
      <c r="BG12">
        <v>69</v>
      </c>
      <c r="BH12">
        <v>98</v>
      </c>
      <c r="BI12">
        <v>144</v>
      </c>
      <c r="BJ12">
        <v>106</v>
      </c>
      <c r="BK12">
        <v>38</v>
      </c>
      <c r="BL12">
        <v>2019</v>
      </c>
    </row>
    <row r="13" spans="1:64">
      <c r="A13">
        <v>2020</v>
      </c>
      <c r="B13">
        <v>1431</v>
      </c>
      <c r="C13">
        <v>779</v>
      </c>
      <c r="D13">
        <v>652</v>
      </c>
      <c r="E13">
        <v>47</v>
      </c>
      <c r="F13">
        <v>19</v>
      </c>
      <c r="G13">
        <v>28</v>
      </c>
      <c r="H13">
        <v>363</v>
      </c>
      <c r="I13">
        <v>230</v>
      </c>
      <c r="J13">
        <v>133</v>
      </c>
      <c r="K13">
        <v>3</v>
      </c>
      <c r="L13">
        <v>2</v>
      </c>
      <c r="M13">
        <v>1</v>
      </c>
      <c r="N13">
        <v>61</v>
      </c>
      <c r="O13">
        <v>37</v>
      </c>
      <c r="P13">
        <v>24</v>
      </c>
      <c r="Q13">
        <v>15</v>
      </c>
      <c r="R13">
        <v>7</v>
      </c>
      <c r="S13">
        <v>8</v>
      </c>
      <c r="T13">
        <v>39</v>
      </c>
      <c r="U13">
        <v>19</v>
      </c>
      <c r="V13">
        <v>20</v>
      </c>
      <c r="W13" t="s">
        <v>544</v>
      </c>
      <c r="X13" t="s">
        <v>544</v>
      </c>
      <c r="Y13" t="s">
        <v>544</v>
      </c>
      <c r="Z13" t="s">
        <v>544</v>
      </c>
      <c r="AA13" t="s">
        <v>544</v>
      </c>
      <c r="AB13" t="s">
        <v>544</v>
      </c>
      <c r="AC13">
        <v>280</v>
      </c>
      <c r="AD13">
        <v>136</v>
      </c>
      <c r="AE13">
        <v>144</v>
      </c>
      <c r="AF13" s="199">
        <v>2020</v>
      </c>
      <c r="AG13">
        <v>2020</v>
      </c>
      <c r="AH13">
        <v>179</v>
      </c>
      <c r="AI13">
        <v>109</v>
      </c>
      <c r="AJ13">
        <v>70</v>
      </c>
      <c r="AK13">
        <v>77</v>
      </c>
      <c r="AL13">
        <v>45</v>
      </c>
      <c r="AM13">
        <v>32</v>
      </c>
      <c r="AN13">
        <v>3</v>
      </c>
      <c r="AO13">
        <v>1</v>
      </c>
      <c r="AP13">
        <v>2</v>
      </c>
      <c r="AQ13">
        <v>3</v>
      </c>
      <c r="AR13" t="s">
        <v>544</v>
      </c>
      <c r="AS13">
        <v>3</v>
      </c>
      <c r="AT13">
        <v>56</v>
      </c>
      <c r="AU13">
        <v>28</v>
      </c>
      <c r="AV13">
        <v>28</v>
      </c>
      <c r="AW13">
        <v>1</v>
      </c>
      <c r="AX13" t="s">
        <v>544</v>
      </c>
      <c r="AY13">
        <v>1</v>
      </c>
      <c r="AZ13">
        <v>0</v>
      </c>
      <c r="BA13">
        <v>0</v>
      </c>
      <c r="BB13">
        <v>0</v>
      </c>
      <c r="BC13">
        <v>1</v>
      </c>
      <c r="BD13">
        <v>1</v>
      </c>
      <c r="BE13">
        <v>0</v>
      </c>
      <c r="BF13">
        <v>191</v>
      </c>
      <c r="BG13">
        <v>67</v>
      </c>
      <c r="BH13">
        <v>124</v>
      </c>
      <c r="BI13">
        <v>112</v>
      </c>
      <c r="BJ13">
        <v>78</v>
      </c>
      <c r="BK13">
        <v>34</v>
      </c>
      <c r="BL13">
        <v>2020</v>
      </c>
    </row>
    <row r="14" spans="1:64" s="202" customFormat="1">
      <c r="A14">
        <v>2021</v>
      </c>
      <c r="B14">
        <v>1561</v>
      </c>
      <c r="C14">
        <v>864</v>
      </c>
      <c r="D14">
        <v>697</v>
      </c>
      <c r="E14">
        <v>76</v>
      </c>
      <c r="F14">
        <v>45</v>
      </c>
      <c r="G14">
        <v>31</v>
      </c>
      <c r="H14">
        <v>403</v>
      </c>
      <c r="I14">
        <v>271</v>
      </c>
      <c r="J14">
        <v>132</v>
      </c>
      <c r="K14">
        <v>5</v>
      </c>
      <c r="L14">
        <v>5</v>
      </c>
      <c r="M14">
        <v>0</v>
      </c>
      <c r="N14">
        <v>44</v>
      </c>
      <c r="O14">
        <v>28</v>
      </c>
      <c r="P14">
        <v>16</v>
      </c>
      <c r="Q14">
        <v>12</v>
      </c>
      <c r="R14">
        <v>5</v>
      </c>
      <c r="S14">
        <v>7</v>
      </c>
      <c r="T14">
        <v>53</v>
      </c>
      <c r="U14">
        <v>22</v>
      </c>
      <c r="V14">
        <v>31</v>
      </c>
      <c r="W14">
        <v>0</v>
      </c>
      <c r="X14">
        <v>0</v>
      </c>
      <c r="Y14">
        <v>0</v>
      </c>
      <c r="Z14">
        <v>0</v>
      </c>
      <c r="AA14">
        <v>0</v>
      </c>
      <c r="AB14">
        <v>0</v>
      </c>
      <c r="AC14">
        <v>302</v>
      </c>
      <c r="AD14">
        <v>136</v>
      </c>
      <c r="AE14">
        <v>166</v>
      </c>
      <c r="AF14" s="199">
        <v>2021</v>
      </c>
      <c r="AG14">
        <v>2021</v>
      </c>
      <c r="AH14">
        <v>183</v>
      </c>
      <c r="AI14">
        <v>121</v>
      </c>
      <c r="AJ14">
        <v>62</v>
      </c>
      <c r="AK14">
        <v>54</v>
      </c>
      <c r="AL14">
        <v>28</v>
      </c>
      <c r="AM14">
        <v>26</v>
      </c>
      <c r="AN14">
        <v>2</v>
      </c>
      <c r="AO14">
        <v>1</v>
      </c>
      <c r="AP14">
        <v>1</v>
      </c>
      <c r="AQ14">
        <v>9</v>
      </c>
      <c r="AR14">
        <v>3</v>
      </c>
      <c r="AS14">
        <v>6</v>
      </c>
      <c r="AT14">
        <v>59</v>
      </c>
      <c r="AU14">
        <v>21</v>
      </c>
      <c r="AV14">
        <v>38</v>
      </c>
      <c r="AW14">
        <v>0</v>
      </c>
      <c r="AX14">
        <v>0</v>
      </c>
      <c r="AY14">
        <v>0</v>
      </c>
      <c r="AZ14">
        <v>2</v>
      </c>
      <c r="BA14">
        <v>0</v>
      </c>
      <c r="BB14">
        <v>2</v>
      </c>
      <c r="BC14">
        <v>0</v>
      </c>
      <c r="BD14">
        <v>0</v>
      </c>
      <c r="BE14">
        <v>0</v>
      </c>
      <c r="BF14">
        <v>248</v>
      </c>
      <c r="BG14">
        <v>118</v>
      </c>
      <c r="BH14">
        <v>130</v>
      </c>
      <c r="BI14">
        <v>109</v>
      </c>
      <c r="BJ14">
        <v>60</v>
      </c>
      <c r="BK14">
        <v>49</v>
      </c>
      <c r="BL14">
        <v>2021</v>
      </c>
    </row>
    <row r="15" spans="1:64" s="202" customFormat="1">
      <c r="A15">
        <v>2022</v>
      </c>
      <c r="B15">
        <v>1855</v>
      </c>
      <c r="C15">
        <v>974</v>
      </c>
      <c r="D15">
        <v>881</v>
      </c>
      <c r="E15">
        <v>205</v>
      </c>
      <c r="F15">
        <v>92</v>
      </c>
      <c r="G15">
        <v>113</v>
      </c>
      <c r="H15">
        <v>403</v>
      </c>
      <c r="I15">
        <v>248</v>
      </c>
      <c r="J15">
        <v>155</v>
      </c>
      <c r="K15">
        <v>2</v>
      </c>
      <c r="L15">
        <v>1</v>
      </c>
      <c r="M15">
        <v>1</v>
      </c>
      <c r="N15">
        <v>75</v>
      </c>
      <c r="O15">
        <v>43</v>
      </c>
      <c r="P15">
        <v>32</v>
      </c>
      <c r="Q15">
        <v>17</v>
      </c>
      <c r="R15">
        <v>7</v>
      </c>
      <c r="S15">
        <v>10</v>
      </c>
      <c r="T15">
        <v>84</v>
      </c>
      <c r="U15">
        <v>38</v>
      </c>
      <c r="V15">
        <v>46</v>
      </c>
      <c r="W15">
        <v>0</v>
      </c>
      <c r="X15">
        <v>0</v>
      </c>
      <c r="Y15">
        <v>0</v>
      </c>
      <c r="Z15">
        <v>0</v>
      </c>
      <c r="AA15">
        <v>0</v>
      </c>
      <c r="AB15">
        <v>0</v>
      </c>
      <c r="AC15">
        <v>308</v>
      </c>
      <c r="AD15">
        <v>161</v>
      </c>
      <c r="AE15">
        <v>147</v>
      </c>
      <c r="AF15" s="199">
        <v>2022</v>
      </c>
      <c r="AG15">
        <v>2022</v>
      </c>
      <c r="AH15">
        <v>163</v>
      </c>
      <c r="AI15">
        <v>91</v>
      </c>
      <c r="AJ15">
        <v>72</v>
      </c>
      <c r="AK15">
        <v>70</v>
      </c>
      <c r="AL15">
        <v>40</v>
      </c>
      <c r="AM15">
        <v>30</v>
      </c>
      <c r="AN15">
        <v>1</v>
      </c>
      <c r="AO15">
        <v>1</v>
      </c>
      <c r="AP15">
        <v>0</v>
      </c>
      <c r="AQ15">
        <v>7</v>
      </c>
      <c r="AR15">
        <v>3</v>
      </c>
      <c r="AS15">
        <v>4</v>
      </c>
      <c r="AT15">
        <v>36</v>
      </c>
      <c r="AU15">
        <v>13</v>
      </c>
      <c r="AV15">
        <v>23</v>
      </c>
      <c r="AW15">
        <v>0</v>
      </c>
      <c r="AX15">
        <v>0</v>
      </c>
      <c r="AY15">
        <v>0</v>
      </c>
      <c r="AZ15">
        <v>2</v>
      </c>
      <c r="BA15">
        <v>1</v>
      </c>
      <c r="BB15">
        <v>1</v>
      </c>
      <c r="BC15">
        <v>1</v>
      </c>
      <c r="BD15">
        <v>1</v>
      </c>
      <c r="BE15">
        <v>0</v>
      </c>
      <c r="BF15">
        <v>359</v>
      </c>
      <c r="BG15">
        <v>144</v>
      </c>
      <c r="BH15">
        <v>215</v>
      </c>
      <c r="BI15">
        <v>122</v>
      </c>
      <c r="BJ15">
        <v>90</v>
      </c>
      <c r="BK15">
        <v>32</v>
      </c>
      <c r="BL15">
        <v>2022</v>
      </c>
    </row>
    <row r="16" spans="1:64" s="202" customFormat="1">
      <c r="A16">
        <v>2023</v>
      </c>
      <c r="B16">
        <v>1815</v>
      </c>
      <c r="C16">
        <v>1004</v>
      </c>
      <c r="D16">
        <v>811</v>
      </c>
      <c r="E16">
        <v>104</v>
      </c>
      <c r="F16">
        <v>53</v>
      </c>
      <c r="G16">
        <v>51</v>
      </c>
      <c r="H16">
        <v>405</v>
      </c>
      <c r="I16">
        <v>244</v>
      </c>
      <c r="J16">
        <v>161</v>
      </c>
      <c r="K16">
        <v>3</v>
      </c>
      <c r="L16">
        <v>1</v>
      </c>
      <c r="M16">
        <v>2</v>
      </c>
      <c r="N16">
        <v>67</v>
      </c>
      <c r="O16">
        <v>35</v>
      </c>
      <c r="P16">
        <v>32</v>
      </c>
      <c r="Q16">
        <v>13</v>
      </c>
      <c r="R16">
        <v>3</v>
      </c>
      <c r="S16">
        <v>10</v>
      </c>
      <c r="T16">
        <v>75</v>
      </c>
      <c r="U16">
        <v>35</v>
      </c>
      <c r="V16">
        <v>40</v>
      </c>
      <c r="W16">
        <v>0</v>
      </c>
      <c r="X16">
        <v>0</v>
      </c>
      <c r="Y16">
        <v>0</v>
      </c>
      <c r="Z16">
        <v>0</v>
      </c>
      <c r="AA16">
        <v>0</v>
      </c>
      <c r="AB16">
        <v>0</v>
      </c>
      <c r="AC16">
        <v>316</v>
      </c>
      <c r="AD16">
        <v>157</v>
      </c>
      <c r="AE16">
        <v>159</v>
      </c>
      <c r="AF16">
        <v>2023</v>
      </c>
      <c r="AG16">
        <v>2023</v>
      </c>
      <c r="AH16">
        <v>228</v>
      </c>
      <c r="AI16">
        <v>146</v>
      </c>
      <c r="AJ16">
        <v>82</v>
      </c>
      <c r="AK16">
        <v>86</v>
      </c>
      <c r="AL16">
        <v>53</v>
      </c>
      <c r="AM16">
        <v>33</v>
      </c>
      <c r="AN16">
        <v>1</v>
      </c>
      <c r="AO16">
        <v>0</v>
      </c>
      <c r="AP16">
        <v>1</v>
      </c>
      <c r="AQ16">
        <v>6</v>
      </c>
      <c r="AR16">
        <v>3</v>
      </c>
      <c r="AS16">
        <v>3</v>
      </c>
      <c r="AT16">
        <v>59</v>
      </c>
      <c r="AU16">
        <v>30</v>
      </c>
      <c r="AV16">
        <v>29</v>
      </c>
      <c r="AW16">
        <v>0</v>
      </c>
      <c r="AX16">
        <v>0</v>
      </c>
      <c r="AY16">
        <v>0</v>
      </c>
      <c r="AZ16">
        <v>1</v>
      </c>
      <c r="BA16">
        <v>1</v>
      </c>
      <c r="BB16">
        <v>0</v>
      </c>
      <c r="BC16">
        <v>0</v>
      </c>
      <c r="BD16">
        <v>0</v>
      </c>
      <c r="BE16">
        <v>0</v>
      </c>
      <c r="BF16">
        <v>308</v>
      </c>
      <c r="BG16">
        <v>137</v>
      </c>
      <c r="BH16">
        <v>171</v>
      </c>
      <c r="BI16">
        <v>143</v>
      </c>
      <c r="BJ16">
        <v>106</v>
      </c>
      <c r="BK16">
        <v>37</v>
      </c>
      <c r="BL16">
        <v>2023</v>
      </c>
    </row>
    <row r="17" spans="1:64" s="159" customFormat="1" ht="14.1" customHeight="1">
      <c r="A17" s="165" t="s">
        <v>453</v>
      </c>
      <c r="B17" s="165"/>
      <c r="C17" s="165"/>
      <c r="D17" s="165"/>
      <c r="E17" s="165"/>
      <c r="F17" s="165"/>
      <c r="G17" s="165"/>
      <c r="H17" s="165"/>
      <c r="I17" s="165"/>
      <c r="J17" s="165"/>
      <c r="K17" s="165"/>
      <c r="L17" s="165"/>
      <c r="M17" s="165"/>
      <c r="N17" s="165"/>
      <c r="O17" s="165"/>
      <c r="P17" s="165"/>
      <c r="Q17" s="165"/>
      <c r="R17" s="165"/>
      <c r="S17" s="165"/>
      <c r="T17" s="166"/>
      <c r="U17" s="166"/>
      <c r="V17" s="166"/>
      <c r="W17" s="166"/>
      <c r="X17" s="166"/>
      <c r="Y17" s="165"/>
      <c r="Z17" s="165"/>
      <c r="AA17" s="165"/>
      <c r="AB17" s="165"/>
      <c r="AC17" s="165"/>
      <c r="AD17" s="165"/>
      <c r="AE17" s="165"/>
      <c r="AF17" s="167" t="s">
        <v>454</v>
      </c>
      <c r="AG17" s="165" t="s">
        <v>455</v>
      </c>
      <c r="AH17" s="165"/>
      <c r="AI17" s="165"/>
      <c r="AJ17" s="165"/>
      <c r="AK17" s="165"/>
      <c r="AL17" s="165"/>
      <c r="AM17" s="165"/>
      <c r="AN17" s="165"/>
      <c r="AO17" s="165"/>
      <c r="AP17" s="165"/>
      <c r="AQ17" s="165"/>
      <c r="AR17" s="165"/>
      <c r="AS17" s="165"/>
      <c r="AT17" s="165"/>
      <c r="AU17" s="165"/>
      <c r="AV17" s="165"/>
      <c r="AW17" s="165"/>
      <c r="AX17" s="165"/>
      <c r="AY17" s="165"/>
      <c r="AZ17" s="166"/>
      <c r="BA17" s="166"/>
      <c r="BB17" s="166"/>
      <c r="BC17" s="166"/>
      <c r="BD17" s="166"/>
      <c r="BE17" s="165"/>
      <c r="BF17" s="165"/>
      <c r="BG17" s="165"/>
      <c r="BH17" s="165"/>
      <c r="BI17" s="165"/>
      <c r="BJ17" s="165"/>
      <c r="BK17" s="165"/>
      <c r="BL17" s="167" t="s">
        <v>521</v>
      </c>
    </row>
    <row r="18" spans="1:64" s="159" customFormat="1" ht="12" customHeight="1">
      <c r="A18" s="165" t="s">
        <v>520</v>
      </c>
      <c r="B18" s="165"/>
      <c r="C18" s="165"/>
      <c r="D18" s="165"/>
      <c r="E18" s="165"/>
      <c r="F18" s="165"/>
      <c r="G18" s="165"/>
      <c r="H18" s="165"/>
      <c r="I18" s="165"/>
      <c r="J18" s="165"/>
      <c r="K18" s="165"/>
      <c r="L18" s="165"/>
      <c r="M18" s="165"/>
      <c r="N18" s="165"/>
      <c r="O18" s="165"/>
      <c r="P18" s="165"/>
      <c r="Q18" s="165"/>
      <c r="R18" s="165"/>
      <c r="S18" s="165"/>
      <c r="T18" s="166"/>
      <c r="U18" s="166"/>
      <c r="V18" s="166"/>
      <c r="W18" s="166"/>
      <c r="X18" s="166"/>
      <c r="Y18" s="165"/>
      <c r="Z18" s="165"/>
      <c r="AA18" s="165"/>
      <c r="AB18" s="165"/>
      <c r="AC18" s="165"/>
      <c r="AD18" s="165"/>
      <c r="AE18" s="165"/>
      <c r="AF18" s="165"/>
      <c r="AG18" s="165" t="s">
        <v>456</v>
      </c>
      <c r="AH18" s="165"/>
      <c r="AI18" s="165"/>
      <c r="AJ18" s="165"/>
      <c r="AK18" s="165"/>
      <c r="AL18" s="165"/>
      <c r="AM18" s="165"/>
      <c r="AN18" s="165"/>
      <c r="AO18" s="165"/>
      <c r="AP18" s="165"/>
      <c r="AQ18" s="165"/>
      <c r="AR18" s="165"/>
      <c r="AS18" s="165"/>
      <c r="AT18" s="165"/>
      <c r="AU18" s="165"/>
      <c r="AV18" s="165"/>
      <c r="AW18" s="165"/>
      <c r="AX18" s="165"/>
      <c r="AY18" s="165"/>
      <c r="AZ18" s="166"/>
      <c r="BA18" s="166"/>
      <c r="BB18" s="166"/>
      <c r="BC18" s="166"/>
      <c r="BD18" s="166"/>
      <c r="BE18" s="165"/>
      <c r="BF18" s="165"/>
      <c r="BG18" s="165"/>
      <c r="BH18" s="165"/>
      <c r="BI18" s="165"/>
      <c r="BJ18" s="165"/>
      <c r="BK18" s="165"/>
      <c r="BL18" s="165"/>
    </row>
    <row r="19" spans="1:64" s="159" customFormat="1" ht="12" customHeight="1">
      <c r="A19" s="197" t="s">
        <v>457</v>
      </c>
      <c r="B19" s="165"/>
      <c r="C19" s="165"/>
      <c r="D19" s="165"/>
      <c r="E19" s="165"/>
      <c r="F19" s="165"/>
      <c r="G19" s="165"/>
      <c r="H19" s="165"/>
      <c r="I19" s="165"/>
      <c r="J19" s="165"/>
      <c r="K19" s="165"/>
      <c r="L19" s="165"/>
      <c r="M19" s="165"/>
      <c r="N19" s="165"/>
      <c r="O19" s="165"/>
      <c r="P19" s="165"/>
      <c r="Q19" s="165"/>
      <c r="R19" s="165"/>
      <c r="S19" s="165"/>
      <c r="T19" s="166"/>
      <c r="U19" s="166"/>
      <c r="V19" s="166"/>
      <c r="W19" s="166"/>
      <c r="X19" s="166"/>
      <c r="Y19" s="165"/>
      <c r="Z19" s="165"/>
      <c r="AA19" s="165"/>
      <c r="AB19" s="165"/>
      <c r="AC19" s="165"/>
      <c r="AD19" s="165"/>
      <c r="AE19" s="165"/>
      <c r="AF19" s="165"/>
      <c r="AG19" s="197" t="s">
        <v>458</v>
      </c>
      <c r="AH19" s="165"/>
      <c r="AI19" s="165"/>
      <c r="AJ19" s="165"/>
      <c r="AK19" s="165"/>
      <c r="AL19" s="165"/>
      <c r="AM19" s="165"/>
      <c r="AN19" s="165"/>
      <c r="AO19" s="165"/>
      <c r="AP19" s="165"/>
      <c r="AQ19" s="165"/>
      <c r="AR19" s="165"/>
      <c r="AS19" s="165"/>
      <c r="AT19" s="165"/>
      <c r="AU19" s="165"/>
      <c r="AV19" s="165"/>
      <c r="AW19" s="165"/>
      <c r="AX19" s="165"/>
      <c r="AY19" s="165"/>
      <c r="AZ19" s="166"/>
      <c r="BA19" s="166"/>
      <c r="BB19" s="166"/>
      <c r="BC19" s="166"/>
      <c r="BD19" s="166"/>
      <c r="BE19" s="165"/>
      <c r="BF19" s="165"/>
      <c r="BG19" s="165"/>
      <c r="BH19" s="165"/>
      <c r="BI19" s="165"/>
      <c r="BJ19" s="165"/>
      <c r="BK19" s="165"/>
      <c r="BL19" s="165"/>
    </row>
    <row r="20" spans="1:64" s="159" customFormat="1" ht="12" customHeight="1">
      <c r="A20" s="197" t="s">
        <v>459</v>
      </c>
      <c r="B20" s="198"/>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7" t="s">
        <v>460</v>
      </c>
      <c r="AH20" s="198"/>
      <c r="AI20" s="198"/>
      <c r="AJ20" s="198"/>
      <c r="AK20" s="198"/>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row>
    <row r="21" spans="1:64" s="159" customFormat="1" ht="11.25">
      <c r="A21" s="198"/>
      <c r="B21" s="198"/>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8"/>
      <c r="AG21" s="197" t="s">
        <v>461</v>
      </c>
      <c r="AH21" s="198"/>
      <c r="AI21" s="198"/>
      <c r="AJ21" s="198"/>
      <c r="AK21" s="198"/>
      <c r="AL21" s="198"/>
      <c r="AM21" s="198"/>
      <c r="AN21" s="198"/>
      <c r="AO21" s="198"/>
      <c r="AP21" s="198"/>
      <c r="AQ21" s="198"/>
      <c r="AR21" s="198"/>
      <c r="AS21" s="198"/>
      <c r="AT21" s="198"/>
      <c r="AU21" s="198"/>
      <c r="AV21" s="198"/>
      <c r="AW21" s="198"/>
      <c r="AX21" s="198"/>
      <c r="AY21" s="198"/>
      <c r="AZ21" s="198"/>
      <c r="BA21" s="198"/>
      <c r="BB21" s="198"/>
      <c r="BC21" s="198"/>
      <c r="BD21" s="198"/>
      <c r="BE21" s="198"/>
      <c r="BF21" s="198"/>
      <c r="BG21" s="198"/>
      <c r="BH21" s="198"/>
      <c r="BI21" s="198"/>
      <c r="BJ21" s="198"/>
      <c r="BK21" s="198"/>
      <c r="BL21" s="198"/>
    </row>
  </sheetData>
  <mergeCells count="40">
    <mergeCell ref="AZ4:BB4"/>
    <mergeCell ref="BC4:BE4"/>
    <mergeCell ref="BF4:BH4"/>
    <mergeCell ref="AW3:AY3"/>
    <mergeCell ref="BI4:BK4"/>
    <mergeCell ref="Z4:AB4"/>
    <mergeCell ref="AC4:AE4"/>
    <mergeCell ref="AH4:AJ4"/>
    <mergeCell ref="AK4:AM4"/>
    <mergeCell ref="AN4:AP4"/>
    <mergeCell ref="AQ4:AS4"/>
    <mergeCell ref="AT4:AV4"/>
    <mergeCell ref="AW4:AY4"/>
    <mergeCell ref="E4:G4"/>
    <mergeCell ref="K4:M4"/>
    <mergeCell ref="N4:P4"/>
    <mergeCell ref="Q4:S4"/>
    <mergeCell ref="T4:V4"/>
    <mergeCell ref="AN3:AP3"/>
    <mergeCell ref="W4:Y4"/>
    <mergeCell ref="BF3:BH3"/>
    <mergeCell ref="BI3:BK3"/>
    <mergeCell ref="Z3:AB3"/>
    <mergeCell ref="AC3:AE3"/>
    <mergeCell ref="AH3:AJ3"/>
    <mergeCell ref="AK3:AM3"/>
    <mergeCell ref="AZ3:BB3"/>
    <mergeCell ref="BC3:BE3"/>
    <mergeCell ref="AQ3:AS3"/>
    <mergeCell ref="AT3:AV3"/>
    <mergeCell ref="A1:P1"/>
    <mergeCell ref="Q1:AF1"/>
    <mergeCell ref="AG1:AV1"/>
    <mergeCell ref="AW1:BL1"/>
    <mergeCell ref="E3:G3"/>
    <mergeCell ref="K3:M3"/>
    <mergeCell ref="N3:P3"/>
    <mergeCell ref="Q3:S3"/>
    <mergeCell ref="T3:V3"/>
    <mergeCell ref="W3:Y3"/>
  </mergeCells>
  <phoneticPr fontId="4" type="noConversion"/>
  <pageMargins left="0.7" right="0.7" top="0.75" bottom="0.75" header="0.3" footer="0.3"/>
  <pageSetup paperSize="9" scale="27" orientation="portrait" r:id="rId1"/>
  <colBreaks count="1" manualBreakCount="1">
    <brk id="3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view="pageBreakPreview" zoomScaleNormal="100" zoomScaleSheetLayoutView="100" workbookViewId="0">
      <selection activeCell="D23" sqref="D23"/>
    </sheetView>
  </sheetViews>
  <sheetFormatPr defaultRowHeight="14.25"/>
  <cols>
    <col min="2" max="2" width="11.875" style="224" bestFit="1" customWidth="1"/>
    <col min="12" max="12" width="11.875" bestFit="1" customWidth="1"/>
  </cols>
  <sheetData>
    <row r="1" spans="1:13" s="208" customFormat="1" ht="9.9499999999999993" customHeight="1">
      <c r="A1" s="204"/>
      <c r="B1" s="205"/>
      <c r="C1" s="204"/>
      <c r="D1" s="204"/>
      <c r="E1" s="204"/>
      <c r="F1" s="204"/>
      <c r="G1" s="204"/>
      <c r="H1" s="204"/>
      <c r="I1" s="204"/>
      <c r="J1" s="204"/>
      <c r="K1" s="204"/>
      <c r="L1" s="206"/>
      <c r="M1" s="207"/>
    </row>
    <row r="2" spans="1:13" s="208" customFormat="1" ht="44.25" customHeight="1">
      <c r="A2" s="466" t="s">
        <v>486</v>
      </c>
      <c r="B2" s="466"/>
      <c r="C2" s="466"/>
      <c r="D2" s="466"/>
      <c r="E2" s="466"/>
      <c r="F2" s="466"/>
      <c r="G2" s="466"/>
      <c r="H2" s="466"/>
      <c r="I2" s="466"/>
      <c r="J2" s="466"/>
      <c r="K2" s="466"/>
      <c r="L2" s="466"/>
      <c r="M2" s="466"/>
    </row>
    <row r="3" spans="1:13" s="164" customFormat="1" ht="27" customHeight="1" thickBot="1">
      <c r="A3" s="164" t="s">
        <v>464</v>
      </c>
      <c r="L3" s="203"/>
      <c r="M3" s="158" t="s">
        <v>465</v>
      </c>
    </row>
    <row r="4" spans="1:13" s="211" customFormat="1" ht="30" customHeight="1">
      <c r="A4" s="209"/>
      <c r="B4" s="210" t="s">
        <v>466</v>
      </c>
      <c r="C4" s="466" t="s">
        <v>467</v>
      </c>
      <c r="D4" s="466"/>
      <c r="E4" s="466"/>
      <c r="F4" s="466"/>
      <c r="G4" s="466"/>
      <c r="H4" s="466"/>
      <c r="I4" s="466"/>
      <c r="J4" s="466"/>
      <c r="K4" s="466"/>
      <c r="L4" s="226" t="s">
        <v>468</v>
      </c>
      <c r="M4" s="210"/>
    </row>
    <row r="5" spans="1:13" s="211" customFormat="1" ht="30" customHeight="1">
      <c r="A5" s="162" t="s">
        <v>469</v>
      </c>
      <c r="B5" s="212" t="s">
        <v>470</v>
      </c>
      <c r="C5" s="466"/>
      <c r="D5" s="466"/>
      <c r="E5" s="466"/>
      <c r="F5" s="466"/>
      <c r="G5" s="466"/>
      <c r="H5" s="466"/>
      <c r="I5" s="466"/>
      <c r="J5" s="466"/>
      <c r="K5" s="466"/>
      <c r="L5" s="161" t="s">
        <v>471</v>
      </c>
      <c r="M5" s="161" t="s">
        <v>472</v>
      </c>
    </row>
    <row r="6" spans="1:13" s="211" customFormat="1" ht="30" customHeight="1">
      <c r="A6" s="162" t="s">
        <v>581</v>
      </c>
      <c r="B6" s="212" t="s">
        <v>473</v>
      </c>
      <c r="C6" s="213" t="s">
        <v>474</v>
      </c>
      <c r="D6" s="213" t="s">
        <v>475</v>
      </c>
      <c r="E6" s="214" t="s">
        <v>476</v>
      </c>
      <c r="F6" s="213" t="s">
        <v>477</v>
      </c>
      <c r="G6" s="214" t="s">
        <v>478</v>
      </c>
      <c r="H6" s="213" t="s">
        <v>479</v>
      </c>
      <c r="I6" s="214" t="s">
        <v>480</v>
      </c>
      <c r="J6" s="213" t="s">
        <v>481</v>
      </c>
      <c r="K6" s="214" t="s">
        <v>591</v>
      </c>
      <c r="L6" s="161" t="s">
        <v>482</v>
      </c>
      <c r="M6" s="161" t="s">
        <v>444</v>
      </c>
    </row>
    <row r="7" spans="1:13" s="220" customFormat="1" ht="30" customHeight="1">
      <c r="A7" s="215"/>
      <c r="B7" s="216" t="s">
        <v>483</v>
      </c>
      <c r="C7" s="217" t="s">
        <v>484</v>
      </c>
      <c r="D7" s="217"/>
      <c r="E7" s="218"/>
      <c r="F7" s="217"/>
      <c r="G7" s="218"/>
      <c r="H7" s="217"/>
      <c r="I7" s="218"/>
      <c r="J7" s="217"/>
      <c r="K7" s="218"/>
      <c r="L7" s="216" t="s">
        <v>485</v>
      </c>
      <c r="M7" s="219"/>
    </row>
    <row r="8" spans="1:13">
      <c r="A8">
        <v>2016</v>
      </c>
      <c r="B8" s="211">
        <v>71155</v>
      </c>
      <c r="C8" s="228">
        <v>18913</v>
      </c>
      <c r="D8" s="228">
        <v>67</v>
      </c>
      <c r="E8" s="228">
        <v>976</v>
      </c>
      <c r="F8" s="228">
        <v>2607</v>
      </c>
      <c r="G8" s="228">
        <v>4573</v>
      </c>
      <c r="H8" s="228">
        <v>4326</v>
      </c>
      <c r="I8" s="228">
        <v>3065</v>
      </c>
      <c r="J8" s="228">
        <v>2339</v>
      </c>
      <c r="K8" s="228">
        <v>960</v>
      </c>
      <c r="L8" s="227">
        <f t="shared" ref="L8:L13" si="0">(C8/B8)*100</f>
        <v>26.580001405382614</v>
      </c>
      <c r="M8">
        <v>2016</v>
      </c>
    </row>
    <row r="9" spans="1:13">
      <c r="A9">
        <v>2017</v>
      </c>
      <c r="B9" s="211">
        <v>74886</v>
      </c>
      <c r="C9" s="228">
        <v>20438</v>
      </c>
      <c r="D9">
        <v>58</v>
      </c>
      <c r="E9" s="228">
        <v>1081</v>
      </c>
      <c r="F9" s="228">
        <v>2737</v>
      </c>
      <c r="G9" s="228">
        <v>4810</v>
      </c>
      <c r="H9" s="228">
        <v>4626</v>
      </c>
      <c r="I9" s="228">
        <v>3480</v>
      </c>
      <c r="J9" s="228">
        <v>2566</v>
      </c>
      <c r="K9" s="228">
        <v>1080</v>
      </c>
      <c r="L9" s="227">
        <f t="shared" si="0"/>
        <v>27.292150735785057</v>
      </c>
      <c r="M9">
        <v>2017</v>
      </c>
    </row>
    <row r="10" spans="1:13" s="225" customFormat="1">
      <c r="A10">
        <v>2018</v>
      </c>
      <c r="B10">
        <v>77928</v>
      </c>
      <c r="C10">
        <v>21842</v>
      </c>
      <c r="D10">
        <v>67</v>
      </c>
      <c r="E10">
        <v>1222</v>
      </c>
      <c r="F10">
        <v>2820</v>
      </c>
      <c r="G10">
        <v>4909</v>
      </c>
      <c r="H10">
        <v>4956</v>
      </c>
      <c r="I10">
        <v>3841</v>
      </c>
      <c r="J10">
        <v>2776</v>
      </c>
      <c r="K10">
        <v>1251</v>
      </c>
      <c r="L10">
        <f t="shared" si="0"/>
        <v>28.028436505492248</v>
      </c>
      <c r="M10">
        <v>2018</v>
      </c>
    </row>
    <row r="11" spans="1:13" s="225" customFormat="1">
      <c r="A11">
        <v>2019</v>
      </c>
      <c r="B11">
        <v>81582</v>
      </c>
      <c r="C11">
        <v>23463</v>
      </c>
      <c r="D11">
        <v>61</v>
      </c>
      <c r="E11">
        <v>1537</v>
      </c>
      <c r="F11">
        <v>2969</v>
      </c>
      <c r="G11">
        <v>5043</v>
      </c>
      <c r="H11">
        <v>5333</v>
      </c>
      <c r="I11">
        <v>4134</v>
      </c>
      <c r="J11">
        <v>2964</v>
      </c>
      <c r="K11">
        <v>1422</v>
      </c>
      <c r="L11">
        <f t="shared" si="0"/>
        <v>28.760020592777817</v>
      </c>
      <c r="M11">
        <v>2019</v>
      </c>
    </row>
    <row r="12" spans="1:13">
      <c r="A12">
        <v>2020</v>
      </c>
      <c r="B12">
        <v>86650</v>
      </c>
      <c r="C12">
        <v>25785</v>
      </c>
      <c r="D12">
        <v>75</v>
      </c>
      <c r="E12">
        <v>1860</v>
      </c>
      <c r="F12">
        <v>3234</v>
      </c>
      <c r="G12">
        <v>5375</v>
      </c>
      <c r="H12">
        <v>5695</v>
      </c>
      <c r="I12">
        <v>4700</v>
      </c>
      <c r="J12">
        <v>3242</v>
      </c>
      <c r="K12">
        <v>1604</v>
      </c>
      <c r="L12">
        <f t="shared" si="0"/>
        <v>29.757645701096365</v>
      </c>
      <c r="M12">
        <v>2020</v>
      </c>
    </row>
    <row r="13" spans="1:13" s="225" customFormat="1">
      <c r="A13">
        <v>2021</v>
      </c>
      <c r="B13">
        <v>90836</v>
      </c>
      <c r="C13">
        <f>SUM(D13:K13)</f>
        <v>27916</v>
      </c>
      <c r="D13">
        <v>57</v>
      </c>
      <c r="E13">
        <v>2080</v>
      </c>
      <c r="F13">
        <v>3599</v>
      </c>
      <c r="G13">
        <v>5568</v>
      </c>
      <c r="H13">
        <v>6150</v>
      </c>
      <c r="I13">
        <v>5254</v>
      </c>
      <c r="J13">
        <v>3352</v>
      </c>
      <c r="K13">
        <v>1856</v>
      </c>
      <c r="L13">
        <f t="shared" si="0"/>
        <v>30.732308776256112</v>
      </c>
      <c r="M13">
        <v>2021</v>
      </c>
    </row>
    <row r="14" spans="1:13" s="225" customFormat="1">
      <c r="A14">
        <v>2022</v>
      </c>
      <c r="B14">
        <v>93648</v>
      </c>
      <c r="C14">
        <v>29510</v>
      </c>
      <c r="D14">
        <v>52</v>
      </c>
      <c r="E14">
        <v>2108</v>
      </c>
      <c r="F14">
        <v>3696</v>
      </c>
      <c r="G14">
        <v>5756</v>
      </c>
      <c r="H14">
        <v>6515</v>
      </c>
      <c r="I14">
        <v>5670</v>
      </c>
      <c r="J14">
        <v>3513</v>
      </c>
      <c r="K14">
        <v>2200</v>
      </c>
      <c r="L14">
        <v>31.511617973688704</v>
      </c>
      <c r="M14">
        <v>2022</v>
      </c>
    </row>
    <row r="15" spans="1:13" s="225" customFormat="1">
      <c r="A15">
        <v>2023</v>
      </c>
      <c r="B15">
        <v>105751</v>
      </c>
      <c r="C15">
        <v>34182</v>
      </c>
      <c r="D15">
        <v>54</v>
      </c>
      <c r="E15">
        <v>2501</v>
      </c>
      <c r="F15">
        <v>4737</v>
      </c>
      <c r="G15">
        <v>6600</v>
      </c>
      <c r="H15">
        <v>7431</v>
      </c>
      <c r="I15">
        <v>6584</v>
      </c>
      <c r="J15">
        <v>3886</v>
      </c>
      <c r="K15">
        <v>2389</v>
      </c>
      <c r="L15">
        <v>32.32309859954043</v>
      </c>
      <c r="M15">
        <v>2023</v>
      </c>
    </row>
    <row r="16" spans="1:13" s="164" customFormat="1" ht="10.5">
      <c r="A16" s="221" t="s">
        <v>573</v>
      </c>
      <c r="L16" s="203"/>
      <c r="M16" s="222" t="s">
        <v>521</v>
      </c>
    </row>
    <row r="17" spans="1:13" s="164" customFormat="1" ht="12.75" customHeight="1">
      <c r="A17" s="221" t="s">
        <v>487</v>
      </c>
      <c r="L17" s="203"/>
      <c r="M17" s="223"/>
    </row>
    <row r="18" spans="1:13" s="164" customFormat="1" ht="12.75" customHeight="1">
      <c r="A18" s="164" t="s">
        <v>520</v>
      </c>
      <c r="L18" s="203"/>
      <c r="M18" s="222"/>
    </row>
    <row r="19" spans="1:13">
      <c r="B19"/>
    </row>
  </sheetData>
  <mergeCells count="2">
    <mergeCell ref="A2:M2"/>
    <mergeCell ref="C4:K5"/>
  </mergeCells>
  <phoneticPr fontId="4" type="noConversion"/>
  <pageMargins left="0.7" right="0.7" top="0.75" bottom="0.75" header="0.3" footer="0.3"/>
  <pageSetup paperSize="9" scale="6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view="pageBreakPreview" zoomScale="115" zoomScaleNormal="100" zoomScaleSheetLayoutView="115" workbookViewId="0">
      <selection activeCell="E18" sqref="E18"/>
    </sheetView>
  </sheetViews>
  <sheetFormatPr defaultRowHeight="14.25"/>
  <cols>
    <col min="2" max="2" width="10" bestFit="1" customWidth="1"/>
    <col min="4" max="4" width="12.5" bestFit="1" customWidth="1"/>
    <col min="5" max="5" width="15.875" bestFit="1" customWidth="1"/>
    <col min="6" max="6" width="30.625" bestFit="1" customWidth="1"/>
    <col min="7" max="7" width="11.625" bestFit="1" customWidth="1"/>
  </cols>
  <sheetData>
    <row r="1" spans="1:25" s="208" customFormat="1" ht="9.9499999999999993" customHeight="1">
      <c r="A1" s="204"/>
      <c r="B1" s="205"/>
      <c r="C1" s="204"/>
      <c r="D1" s="204"/>
      <c r="E1" s="204"/>
      <c r="F1" s="229"/>
    </row>
    <row r="2" spans="1:25" s="208" customFormat="1" ht="44.25" customHeight="1">
      <c r="A2" s="466" t="s">
        <v>508</v>
      </c>
      <c r="B2" s="466"/>
      <c r="C2" s="466"/>
      <c r="D2" s="466"/>
      <c r="E2" s="466"/>
      <c r="F2" s="466"/>
      <c r="G2" s="466"/>
      <c r="H2" s="466"/>
    </row>
    <row r="3" spans="1:25" s="164" customFormat="1" ht="27" customHeight="1" thickBot="1">
      <c r="A3" s="164" t="s">
        <v>498</v>
      </c>
      <c r="E3" s="243"/>
      <c r="F3" s="243"/>
      <c r="G3" s="466" t="s">
        <v>564</v>
      </c>
      <c r="H3" s="466"/>
    </row>
    <row r="4" spans="1:25" s="211" customFormat="1" ht="15" customHeight="1">
      <c r="A4" s="466" t="s">
        <v>500</v>
      </c>
      <c r="B4" s="239" t="s">
        <v>488</v>
      </c>
      <c r="C4" s="231"/>
      <c r="D4" s="232"/>
      <c r="E4" s="210"/>
      <c r="F4" s="210"/>
      <c r="G4" s="244"/>
      <c r="H4" s="466" t="s">
        <v>501</v>
      </c>
    </row>
    <row r="5" spans="1:25" s="211" customFormat="1" ht="15" customHeight="1">
      <c r="A5" s="466"/>
      <c r="B5" s="240" t="s">
        <v>491</v>
      </c>
      <c r="C5" s="233" t="s">
        <v>489</v>
      </c>
      <c r="D5" s="234" t="s">
        <v>507</v>
      </c>
      <c r="E5" s="234" t="s">
        <v>506</v>
      </c>
      <c r="F5" s="233" t="s">
        <v>499</v>
      </c>
      <c r="G5" s="234" t="s">
        <v>490</v>
      </c>
      <c r="H5" s="466"/>
    </row>
    <row r="6" spans="1:25" s="211" customFormat="1" ht="15" customHeight="1">
      <c r="A6" s="466"/>
      <c r="B6" s="240" t="s">
        <v>496</v>
      </c>
      <c r="C6" s="237" t="s">
        <v>58</v>
      </c>
      <c r="D6" s="211" t="s">
        <v>492</v>
      </c>
      <c r="E6" s="234" t="s">
        <v>493</v>
      </c>
      <c r="F6" s="235" t="s">
        <v>494</v>
      </c>
      <c r="G6" s="234" t="s">
        <v>495</v>
      </c>
      <c r="H6" s="466"/>
    </row>
    <row r="7" spans="1:25" s="220" customFormat="1" ht="15" customHeight="1">
      <c r="A7" s="466"/>
      <c r="B7" s="241" t="s">
        <v>497</v>
      </c>
      <c r="C7" s="236"/>
      <c r="D7" s="236"/>
      <c r="E7" s="236"/>
      <c r="F7" s="236"/>
      <c r="G7" s="236"/>
      <c r="H7" s="466"/>
    </row>
    <row r="8" spans="1:25">
      <c r="A8">
        <v>2016</v>
      </c>
      <c r="B8" s="254">
        <v>1531</v>
      </c>
      <c r="C8" s="254">
        <v>4971</v>
      </c>
      <c r="D8" s="254">
        <v>3189</v>
      </c>
      <c r="E8" s="254">
        <v>762</v>
      </c>
      <c r="F8" s="254">
        <v>751</v>
      </c>
      <c r="G8" s="254">
        <v>269</v>
      </c>
      <c r="H8">
        <v>2016</v>
      </c>
    </row>
    <row r="9" spans="1:25">
      <c r="A9">
        <v>2017</v>
      </c>
      <c r="B9" s="254">
        <v>1555</v>
      </c>
      <c r="C9" s="254">
        <v>5045</v>
      </c>
      <c r="D9" s="254">
        <v>3239</v>
      </c>
      <c r="E9" s="254">
        <v>796</v>
      </c>
      <c r="F9" s="254">
        <v>768</v>
      </c>
      <c r="G9" s="254">
        <v>242</v>
      </c>
      <c r="H9">
        <v>2017</v>
      </c>
    </row>
    <row r="10" spans="1:25">
      <c r="A10">
        <v>2018</v>
      </c>
      <c r="B10" s="254">
        <v>1669</v>
      </c>
      <c r="C10" s="254">
        <v>5303</v>
      </c>
      <c r="D10" s="254">
        <v>3370</v>
      </c>
      <c r="E10" s="254">
        <v>856</v>
      </c>
      <c r="F10" s="254">
        <v>818</v>
      </c>
      <c r="G10" s="254">
        <v>259</v>
      </c>
      <c r="H10">
        <v>2018</v>
      </c>
    </row>
    <row r="11" spans="1:25">
      <c r="A11">
        <v>2019</v>
      </c>
      <c r="B11" s="254">
        <v>1786</v>
      </c>
      <c r="C11" s="254">
        <v>5591</v>
      </c>
      <c r="D11" s="254">
        <v>3550</v>
      </c>
      <c r="E11" s="254">
        <v>941</v>
      </c>
      <c r="F11" s="254">
        <v>858</v>
      </c>
      <c r="G11" s="254">
        <v>242</v>
      </c>
      <c r="H11">
        <v>2019</v>
      </c>
    </row>
    <row r="12" spans="1:25">
      <c r="A12">
        <v>2020</v>
      </c>
      <c r="B12" s="254">
        <v>1923</v>
      </c>
      <c r="C12" s="254">
        <v>5932</v>
      </c>
      <c r="D12" s="254">
        <v>3767</v>
      </c>
      <c r="E12" s="254">
        <v>1024</v>
      </c>
      <c r="F12" s="254">
        <v>902</v>
      </c>
      <c r="G12" s="254">
        <v>239</v>
      </c>
      <c r="H12">
        <v>2020</v>
      </c>
    </row>
    <row r="13" spans="1:25">
      <c r="A13">
        <v>2021</v>
      </c>
      <c r="B13" s="254">
        <v>2058</v>
      </c>
      <c r="C13" s="254">
        <f>SUM(D13:G13)</f>
        <v>6367</v>
      </c>
      <c r="D13" s="254">
        <v>4072</v>
      </c>
      <c r="E13" s="254">
        <v>1126</v>
      </c>
      <c r="F13" s="254">
        <v>943</v>
      </c>
      <c r="G13" s="254">
        <v>226</v>
      </c>
      <c r="H13">
        <v>2021</v>
      </c>
    </row>
    <row r="14" spans="1:25">
      <c r="A14">
        <v>2022</v>
      </c>
      <c r="B14" s="254">
        <v>2178</v>
      </c>
      <c r="C14" s="254">
        <v>6637</v>
      </c>
      <c r="D14" s="254">
        <v>4210</v>
      </c>
      <c r="E14" s="254">
        <v>1236</v>
      </c>
      <c r="F14" s="254">
        <v>946</v>
      </c>
      <c r="G14" s="254">
        <v>245</v>
      </c>
      <c r="H14">
        <v>2022</v>
      </c>
    </row>
    <row r="15" spans="1:25">
      <c r="A15">
        <v>2023</v>
      </c>
      <c r="B15">
        <v>2480</v>
      </c>
      <c r="C15">
        <v>7429</v>
      </c>
      <c r="D15">
        <v>4659</v>
      </c>
      <c r="E15">
        <v>1404</v>
      </c>
      <c r="F15">
        <v>1084</v>
      </c>
      <c r="G15">
        <v>282</v>
      </c>
      <c r="H15">
        <v>2023</v>
      </c>
    </row>
    <row r="16" spans="1:25">
      <c r="A16" s="221" t="s">
        <v>502</v>
      </c>
      <c r="B16" s="164"/>
      <c r="C16" s="164"/>
      <c r="D16" s="164"/>
      <c r="E16" s="164"/>
      <c r="F16" s="164"/>
      <c r="G16" s="164"/>
      <c r="H16" s="242" t="s">
        <v>521</v>
      </c>
      <c r="I16" s="164"/>
      <c r="J16" s="164"/>
      <c r="K16" s="164"/>
      <c r="L16" s="230"/>
      <c r="M16" s="222"/>
      <c r="N16" s="164"/>
      <c r="O16" s="164"/>
      <c r="P16" s="164"/>
      <c r="Y16" s="238"/>
    </row>
    <row r="17" spans="1:17">
      <c r="A17" s="221" t="s">
        <v>503</v>
      </c>
      <c r="B17" s="164"/>
      <c r="C17" s="164"/>
      <c r="D17" s="164"/>
      <c r="E17" s="164"/>
      <c r="F17" s="164"/>
      <c r="G17" s="164"/>
      <c r="H17" s="164"/>
      <c r="I17" s="164"/>
      <c r="J17" s="164"/>
      <c r="K17" s="164"/>
      <c r="L17" s="230"/>
      <c r="M17" s="223"/>
      <c r="N17" s="164"/>
      <c r="O17" s="164"/>
      <c r="P17" s="164"/>
      <c r="Q17" s="164"/>
    </row>
    <row r="18" spans="1:17">
      <c r="A18" s="221" t="s">
        <v>504</v>
      </c>
      <c r="B18" s="164"/>
      <c r="C18" s="164"/>
      <c r="D18" s="164"/>
      <c r="E18" s="164"/>
      <c r="F18" s="164"/>
      <c r="G18" s="164"/>
      <c r="H18" s="164"/>
      <c r="I18" s="164"/>
      <c r="J18" s="164"/>
      <c r="K18" s="164"/>
      <c r="L18" s="230"/>
      <c r="M18" s="223"/>
      <c r="N18" s="164"/>
      <c r="O18" s="164"/>
      <c r="P18" s="164"/>
      <c r="Q18" s="164"/>
    </row>
    <row r="19" spans="1:17">
      <c r="A19" s="221" t="s">
        <v>505</v>
      </c>
      <c r="B19" s="164"/>
      <c r="C19" s="164"/>
      <c r="D19" s="164"/>
      <c r="E19" s="164"/>
      <c r="F19" s="164"/>
      <c r="G19" s="164"/>
      <c r="H19" s="164"/>
      <c r="I19" s="164"/>
      <c r="J19" s="164"/>
      <c r="K19" s="164"/>
      <c r="L19" s="230"/>
      <c r="M19" s="223"/>
      <c r="N19" s="164"/>
      <c r="O19" s="164"/>
      <c r="P19" s="164"/>
      <c r="Q19" s="164"/>
    </row>
    <row r="20" spans="1:17">
      <c r="A20" s="164" t="s">
        <v>520</v>
      </c>
      <c r="B20" s="164"/>
      <c r="C20" s="164"/>
      <c r="D20" s="164"/>
      <c r="E20" s="164"/>
      <c r="F20" s="164"/>
      <c r="G20" s="164"/>
      <c r="H20" s="164"/>
      <c r="I20" s="164"/>
      <c r="J20" s="164"/>
      <c r="K20" s="164"/>
      <c r="L20" s="230"/>
      <c r="M20" s="222"/>
      <c r="N20" s="164"/>
      <c r="O20" s="164"/>
      <c r="P20" s="164"/>
      <c r="Q20" s="164"/>
    </row>
  </sheetData>
  <mergeCells count="4">
    <mergeCell ref="H4:H7"/>
    <mergeCell ref="A2:H2"/>
    <mergeCell ref="A4:A7"/>
    <mergeCell ref="G3:H3"/>
  </mergeCells>
  <phoneticPr fontId="4" type="noConversion"/>
  <pageMargins left="0.7" right="0.7" top="0.75" bottom="0.75" header="0.3" footer="0.3"/>
  <pageSetup paperSize="9" scale="7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view="pageBreakPreview" zoomScaleNormal="100" zoomScaleSheetLayoutView="100" workbookViewId="0">
      <selection activeCell="C35" sqref="C35"/>
    </sheetView>
  </sheetViews>
  <sheetFormatPr defaultRowHeight="14.25"/>
  <cols>
    <col min="10" max="10" width="13.5" bestFit="1" customWidth="1"/>
  </cols>
  <sheetData>
    <row r="1" spans="1:11" s="208" customFormat="1" ht="9.9499999999999993" customHeight="1">
      <c r="A1" s="204"/>
      <c r="B1" s="205"/>
      <c r="C1" s="204"/>
      <c r="D1" s="204"/>
      <c r="E1" s="204"/>
      <c r="F1" s="204"/>
      <c r="G1" s="204"/>
      <c r="H1" s="204"/>
      <c r="I1" s="204"/>
      <c r="J1" s="206"/>
      <c r="K1" s="207"/>
    </row>
    <row r="2" spans="1:11" s="208" customFormat="1" ht="44.25" customHeight="1">
      <c r="A2" s="466" t="s">
        <v>527</v>
      </c>
      <c r="B2" s="466"/>
      <c r="C2" s="466"/>
      <c r="D2" s="466"/>
      <c r="E2" s="466"/>
      <c r="F2" s="466"/>
      <c r="G2" s="466"/>
      <c r="H2" s="466"/>
      <c r="I2" s="466"/>
      <c r="J2" s="466"/>
      <c r="K2" s="466"/>
    </row>
    <row r="3" spans="1:11" s="164" customFormat="1" ht="27" customHeight="1" thickBot="1">
      <c r="A3" s="164" t="s">
        <v>498</v>
      </c>
      <c r="J3" s="203"/>
      <c r="K3" s="158" t="s">
        <v>565</v>
      </c>
    </row>
    <row r="4" spans="1:11" s="211" customFormat="1" ht="20.100000000000001" customHeight="1">
      <c r="A4" s="245"/>
      <c r="B4" s="246" t="s">
        <v>509</v>
      </c>
      <c r="C4" s="466" t="s">
        <v>510</v>
      </c>
      <c r="D4" s="466"/>
      <c r="E4" s="466"/>
      <c r="F4" s="466"/>
      <c r="G4" s="466"/>
      <c r="H4" s="466"/>
      <c r="I4" s="466"/>
      <c r="J4" s="251" t="s">
        <v>512</v>
      </c>
      <c r="K4" s="245"/>
    </row>
    <row r="5" spans="1:11" s="211" customFormat="1" ht="20.100000000000001" customHeight="1">
      <c r="A5" s="184" t="s">
        <v>518</v>
      </c>
      <c r="B5" s="247" t="s">
        <v>513</v>
      </c>
      <c r="C5" s="466"/>
      <c r="D5" s="466"/>
      <c r="E5" s="466"/>
      <c r="F5" s="466"/>
      <c r="G5" s="466"/>
      <c r="H5" s="466"/>
      <c r="I5" s="466"/>
      <c r="J5" s="247" t="s">
        <v>511</v>
      </c>
      <c r="K5" s="184" t="s">
        <v>517</v>
      </c>
    </row>
    <row r="6" spans="1:11" s="211" customFormat="1" ht="20.100000000000001" customHeight="1">
      <c r="A6" s="248"/>
      <c r="B6" s="252" t="s">
        <v>514</v>
      </c>
      <c r="C6" s="249">
        <v>1</v>
      </c>
      <c r="D6" s="253">
        <v>2</v>
      </c>
      <c r="E6" s="250">
        <v>3</v>
      </c>
      <c r="F6" s="253">
        <v>4</v>
      </c>
      <c r="G6" s="250">
        <v>5</v>
      </c>
      <c r="H6" s="253">
        <v>6</v>
      </c>
      <c r="I6" s="250" t="s">
        <v>515</v>
      </c>
      <c r="J6" s="252" t="s">
        <v>516</v>
      </c>
      <c r="K6" s="255"/>
    </row>
    <row r="7" spans="1:11">
      <c r="A7">
        <v>2016</v>
      </c>
      <c r="B7" s="256">
        <v>71155</v>
      </c>
      <c r="C7" s="256">
        <v>15079</v>
      </c>
      <c r="D7" s="256">
        <v>19453</v>
      </c>
      <c r="E7" s="256">
        <v>16081</v>
      </c>
      <c r="F7" s="256">
        <v>14559</v>
      </c>
      <c r="G7" s="256">
        <v>4517</v>
      </c>
      <c r="H7" s="256">
        <v>1087</v>
      </c>
      <c r="I7" s="256">
        <v>379</v>
      </c>
      <c r="J7">
        <v>2.7</v>
      </c>
      <c r="K7">
        <v>2016</v>
      </c>
    </row>
    <row r="8" spans="1:11">
      <c r="A8">
        <v>2017</v>
      </c>
      <c r="B8" s="256">
        <v>74886</v>
      </c>
      <c r="C8" s="256">
        <v>16704</v>
      </c>
      <c r="D8" s="256">
        <v>20978</v>
      </c>
      <c r="E8" s="256">
        <v>16612</v>
      </c>
      <c r="F8" s="256">
        <v>14807</v>
      </c>
      <c r="G8" s="256">
        <v>4418</v>
      </c>
      <c r="H8" s="256">
        <v>1023</v>
      </c>
      <c r="I8" s="256">
        <v>344</v>
      </c>
      <c r="J8">
        <v>2.7</v>
      </c>
      <c r="K8">
        <v>2017</v>
      </c>
    </row>
    <row r="9" spans="1:11">
      <c r="A9">
        <v>2018</v>
      </c>
      <c r="B9" s="256">
        <v>77928</v>
      </c>
      <c r="C9" s="256">
        <v>18364</v>
      </c>
      <c r="D9" s="256">
        <v>22330</v>
      </c>
      <c r="E9" s="256">
        <v>17137</v>
      </c>
      <c r="F9" s="256">
        <v>14523</v>
      </c>
      <c r="G9" s="256">
        <v>4297</v>
      </c>
      <c r="H9" s="256">
        <v>966</v>
      </c>
      <c r="I9" s="256">
        <v>311</v>
      </c>
      <c r="J9">
        <v>2.6</v>
      </c>
      <c r="K9">
        <v>2018</v>
      </c>
    </row>
    <row r="10" spans="1:11">
      <c r="A10" t="s">
        <v>541</v>
      </c>
      <c r="B10">
        <v>81582</v>
      </c>
      <c r="C10">
        <v>19909</v>
      </c>
      <c r="D10">
        <v>24016</v>
      </c>
      <c r="E10">
        <v>17707</v>
      </c>
      <c r="F10">
        <v>14641</v>
      </c>
      <c r="G10">
        <v>4134</v>
      </c>
      <c r="H10">
        <v>865</v>
      </c>
      <c r="I10">
        <v>310</v>
      </c>
      <c r="J10">
        <v>2.5</v>
      </c>
      <c r="K10" t="s">
        <v>541</v>
      </c>
    </row>
    <row r="11" spans="1:11">
      <c r="A11" t="s">
        <v>543</v>
      </c>
      <c r="B11">
        <v>86650</v>
      </c>
      <c r="C11">
        <v>22433</v>
      </c>
      <c r="D11">
        <v>25433</v>
      </c>
      <c r="E11">
        <v>18498</v>
      </c>
      <c r="F11">
        <v>15061</v>
      </c>
      <c r="G11">
        <v>4140</v>
      </c>
      <c r="H11">
        <v>832</v>
      </c>
      <c r="I11">
        <v>253</v>
      </c>
      <c r="J11">
        <v>2.5</v>
      </c>
      <c r="K11" t="s">
        <v>543</v>
      </c>
    </row>
    <row r="12" spans="1:11">
      <c r="A12" t="s">
        <v>566</v>
      </c>
      <c r="B12">
        <v>90836</v>
      </c>
      <c r="C12">
        <v>24613</v>
      </c>
      <c r="D12">
        <v>27048</v>
      </c>
      <c r="E12">
        <v>18872</v>
      </c>
      <c r="F12">
        <v>15183</v>
      </c>
      <c r="G12">
        <v>4122</v>
      </c>
      <c r="H12">
        <v>774</v>
      </c>
      <c r="I12">
        <v>224</v>
      </c>
      <c r="J12">
        <v>2.5</v>
      </c>
      <c r="K12" t="s">
        <v>566</v>
      </c>
    </row>
    <row r="13" spans="1:11">
      <c r="A13" t="s">
        <v>589</v>
      </c>
      <c r="B13">
        <v>93648</v>
      </c>
      <c r="C13">
        <v>26324</v>
      </c>
      <c r="D13">
        <v>28336</v>
      </c>
      <c r="E13">
        <v>19208</v>
      </c>
      <c r="F13">
        <v>15009</v>
      </c>
      <c r="G13">
        <v>3835</v>
      </c>
      <c r="H13">
        <v>733</v>
      </c>
      <c r="I13">
        <v>203</v>
      </c>
      <c r="J13">
        <v>2.4</v>
      </c>
      <c r="K13" t="s">
        <v>589</v>
      </c>
    </row>
    <row r="14" spans="1:11">
      <c r="A14" t="s">
        <v>590</v>
      </c>
      <c r="B14">
        <v>105751</v>
      </c>
      <c r="C14">
        <v>30934</v>
      </c>
      <c r="D14">
        <v>31657</v>
      </c>
      <c r="E14">
        <v>21835</v>
      </c>
      <c r="F14">
        <v>16343</v>
      </c>
      <c r="G14">
        <v>4062</v>
      </c>
      <c r="H14">
        <v>725</v>
      </c>
      <c r="I14">
        <v>195</v>
      </c>
      <c r="J14">
        <v>2.3755803727624327</v>
      </c>
      <c r="K14" t="s">
        <v>590</v>
      </c>
    </row>
    <row r="15" spans="1:11" s="164" customFormat="1">
      <c r="A15" s="466" t="s">
        <v>574</v>
      </c>
      <c r="B15" s="466"/>
      <c r="C15" s="466"/>
      <c r="D15" s="466"/>
      <c r="E15" s="466"/>
      <c r="F15" s="466"/>
      <c r="G15" s="466"/>
      <c r="H15" s="466"/>
      <c r="J15" s="203"/>
      <c r="K15" s="222" t="s">
        <v>521</v>
      </c>
    </row>
    <row r="16" spans="1:11" s="164" customFormat="1" ht="11.25" customHeight="1">
      <c r="A16" s="466" t="s">
        <v>519</v>
      </c>
      <c r="B16" s="466"/>
      <c r="C16" s="466"/>
      <c r="D16" s="466"/>
      <c r="E16" s="466"/>
      <c r="F16" s="466"/>
      <c r="G16" s="466"/>
      <c r="H16" s="466"/>
      <c r="I16" s="466"/>
      <c r="J16" s="466"/>
      <c r="K16" s="466"/>
    </row>
    <row r="17" spans="1:11" s="164" customFormat="1" ht="12.75" customHeight="1">
      <c r="A17" s="164" t="s">
        <v>520</v>
      </c>
      <c r="J17" s="203"/>
      <c r="K17" s="222"/>
    </row>
  </sheetData>
  <mergeCells count="4">
    <mergeCell ref="A2:K2"/>
    <mergeCell ref="C4:I5"/>
    <mergeCell ref="A15:H15"/>
    <mergeCell ref="A16:K16"/>
  </mergeCells>
  <phoneticPr fontId="4" type="noConversion"/>
  <pageMargins left="0.7" right="0.7" top="0.75" bottom="0.75" header="0.3" footer="0.3"/>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Q28"/>
  <sheetViews>
    <sheetView view="pageBreakPreview" zoomScaleNormal="85" zoomScaleSheetLayoutView="100" workbookViewId="0">
      <selection activeCell="B16" sqref="B16"/>
    </sheetView>
  </sheetViews>
  <sheetFormatPr defaultRowHeight="12"/>
  <cols>
    <col min="1" max="1" width="9.625" style="290" customWidth="1"/>
    <col min="2" max="2" width="10" style="337" customWidth="1"/>
    <col min="3" max="3" width="10.25" style="290" customWidth="1"/>
    <col min="4" max="4" width="9.625" style="290" customWidth="1"/>
    <col min="5" max="5" width="8.875" style="290" customWidth="1"/>
    <col min="6" max="6" width="9.625" style="338" customWidth="1"/>
    <col min="7" max="7" width="9.75" style="339" customWidth="1"/>
    <col min="8" max="8" width="9.375" style="339" customWidth="1"/>
    <col min="9" max="9" width="8.5" style="338" customWidth="1"/>
    <col min="10" max="10" width="6.875" style="338" customWidth="1"/>
    <col min="11" max="11" width="7.375" style="338" customWidth="1"/>
    <col min="12" max="12" width="10.125" style="340" customWidth="1"/>
    <col min="13" max="14" width="10.75" style="340" customWidth="1"/>
    <col min="15" max="15" width="8.75" style="338" customWidth="1"/>
    <col min="16" max="16" width="11.375" style="290" customWidth="1"/>
    <col min="17" max="17" width="12.625" style="290" customWidth="1"/>
    <col min="18" max="18" width="0.75" style="290" customWidth="1"/>
    <col min="19" max="16384" width="9" style="290"/>
  </cols>
  <sheetData>
    <row r="1" spans="1:17" s="258" customFormat="1" ht="20.100000000000001" customHeight="1">
      <c r="A1" s="257" t="s">
        <v>238</v>
      </c>
      <c r="B1" s="281"/>
      <c r="C1" s="257"/>
      <c r="D1" s="257"/>
      <c r="E1" s="257"/>
      <c r="F1" s="281"/>
      <c r="G1" s="282"/>
      <c r="H1" s="282"/>
      <c r="I1" s="466" t="s">
        <v>170</v>
      </c>
      <c r="J1" s="466"/>
      <c r="K1" s="466"/>
      <c r="L1" s="466"/>
      <c r="M1" s="466"/>
      <c r="N1" s="466"/>
      <c r="O1" s="466"/>
      <c r="P1" s="466"/>
      <c r="Q1" s="466"/>
    </row>
    <row r="2" spans="1:17" ht="20.100000000000001" customHeight="1" thickBot="1">
      <c r="A2" s="283" t="s">
        <v>93</v>
      </c>
      <c r="B2" s="284"/>
      <c r="C2" s="283"/>
      <c r="D2" s="283"/>
      <c r="E2" s="283"/>
      <c r="F2" s="285"/>
      <c r="G2" s="286"/>
      <c r="H2" s="286"/>
      <c r="I2" s="285"/>
      <c r="J2" s="285"/>
      <c r="K2" s="285"/>
      <c r="L2" s="287"/>
      <c r="M2" s="287"/>
      <c r="N2" s="287"/>
      <c r="O2" s="288"/>
      <c r="P2" s="289"/>
      <c r="Q2" s="288" t="s">
        <v>101</v>
      </c>
    </row>
    <row r="3" spans="1:17" ht="21.75" customHeight="1" thickTop="1">
      <c r="A3" s="466" t="s">
        <v>103</v>
      </c>
      <c r="B3" s="466" t="s">
        <v>522</v>
      </c>
      <c r="C3" s="291" t="s">
        <v>385</v>
      </c>
      <c r="D3" s="291"/>
      <c r="E3" s="292"/>
      <c r="F3" s="293"/>
      <c r="G3" s="294"/>
      <c r="H3" s="294"/>
      <c r="I3" s="295"/>
      <c r="J3" s="295"/>
      <c r="K3" s="296"/>
      <c r="L3" s="297" t="s">
        <v>523</v>
      </c>
      <c r="M3" s="466" t="s">
        <v>542</v>
      </c>
      <c r="N3" s="298" t="s">
        <v>579</v>
      </c>
      <c r="O3" s="299" t="s">
        <v>361</v>
      </c>
      <c r="P3" s="300"/>
      <c r="Q3" s="301" t="s">
        <v>366</v>
      </c>
    </row>
    <row r="4" spans="1:17" ht="22.5" customHeight="1">
      <c r="A4" s="466"/>
      <c r="B4" s="466"/>
      <c r="C4" s="466" t="s">
        <v>386</v>
      </c>
      <c r="D4" s="302"/>
      <c r="E4" s="303"/>
      <c r="F4" s="466" t="s">
        <v>387</v>
      </c>
      <c r="G4" s="304"/>
      <c r="H4" s="304"/>
      <c r="I4" s="466" t="s">
        <v>388</v>
      </c>
      <c r="J4" s="305"/>
      <c r="K4" s="306"/>
      <c r="L4" s="199" t="s">
        <v>106</v>
      </c>
      <c r="M4" s="466"/>
      <c r="N4" s="199"/>
      <c r="O4" s="307"/>
      <c r="P4" s="308" t="s">
        <v>363</v>
      </c>
      <c r="Q4" s="309"/>
    </row>
    <row r="5" spans="1:17" ht="20.25" customHeight="1">
      <c r="A5" s="466"/>
      <c r="B5" s="466" t="s">
        <v>78</v>
      </c>
      <c r="C5" s="466"/>
      <c r="D5" s="310" t="s">
        <v>75</v>
      </c>
      <c r="E5" s="311" t="s">
        <v>76</v>
      </c>
      <c r="F5" s="466"/>
      <c r="G5" s="312" t="s">
        <v>75</v>
      </c>
      <c r="H5" s="313" t="s">
        <v>76</v>
      </c>
      <c r="I5" s="466"/>
      <c r="J5" s="314" t="s">
        <v>75</v>
      </c>
      <c r="K5" s="314" t="s">
        <v>76</v>
      </c>
      <c r="L5" s="466" t="s">
        <v>360</v>
      </c>
      <c r="M5" s="466" t="s">
        <v>91</v>
      </c>
      <c r="N5" t="s">
        <v>380</v>
      </c>
      <c r="O5" s="466" t="s">
        <v>362</v>
      </c>
      <c r="P5" s="315" t="s">
        <v>364</v>
      </c>
      <c r="Q5" s="309"/>
    </row>
    <row r="6" spans="1:17" ht="28.5" customHeight="1">
      <c r="A6" s="466"/>
      <c r="B6" s="466"/>
      <c r="C6" s="466"/>
      <c r="D6" s="316" t="s">
        <v>86</v>
      </c>
      <c r="E6" s="316" t="s">
        <v>377</v>
      </c>
      <c r="F6" s="466"/>
      <c r="G6" s="317" t="s">
        <v>86</v>
      </c>
      <c r="H6" s="318" t="s">
        <v>87</v>
      </c>
      <c r="I6" s="466"/>
      <c r="J6" s="316" t="s">
        <v>86</v>
      </c>
      <c r="K6" s="316" t="s">
        <v>87</v>
      </c>
      <c r="L6" s="466"/>
      <c r="M6" s="466"/>
      <c r="N6" t="s">
        <v>381</v>
      </c>
      <c r="O6" s="466"/>
      <c r="P6" s="319" t="s">
        <v>365</v>
      </c>
      <c r="Q6" s="320" t="s">
        <v>92</v>
      </c>
    </row>
    <row r="7" spans="1:17" s="326" customFormat="1" ht="21.2" customHeight="1">
      <c r="A7">
        <v>2014</v>
      </c>
      <c r="B7" s="327">
        <v>78499</v>
      </c>
      <c r="C7" s="323">
        <f>SUM(D7:E7)</f>
        <v>209502</v>
      </c>
      <c r="D7" s="327">
        <v>108430</v>
      </c>
      <c r="E7" s="327">
        <v>101072</v>
      </c>
      <c r="F7" s="323">
        <f>SUM(G7:H7)</f>
        <v>202072</v>
      </c>
      <c r="G7" s="322">
        <v>102688</v>
      </c>
      <c r="H7" s="322">
        <v>99384</v>
      </c>
      <c r="I7" s="324">
        <f>SUM(J7:K7)</f>
        <v>7430</v>
      </c>
      <c r="J7" s="322">
        <v>5742</v>
      </c>
      <c r="K7" s="322">
        <v>1688</v>
      </c>
      <c r="L7" s="328">
        <v>2.5741983974318146</v>
      </c>
      <c r="M7" s="322">
        <v>24667</v>
      </c>
      <c r="N7" s="323" t="s">
        <v>382</v>
      </c>
      <c r="O7" s="329">
        <v>675.0204222820945</v>
      </c>
      <c r="P7" s="325">
        <v>310.36394319999999</v>
      </c>
      <c r="Q7">
        <v>2014</v>
      </c>
    </row>
    <row r="8" spans="1:17" s="326" customFormat="1" ht="21.2" customHeight="1">
      <c r="A8">
        <v>2015</v>
      </c>
      <c r="B8" s="327">
        <v>80109</v>
      </c>
      <c r="C8" s="323">
        <f>SUM(D8:E8)</f>
        <v>212438</v>
      </c>
      <c r="D8" s="327">
        <v>109708</v>
      </c>
      <c r="E8" s="327">
        <v>102730</v>
      </c>
      <c r="F8" s="323">
        <f>SUM(G8:H8)</f>
        <v>205184</v>
      </c>
      <c r="G8" s="322">
        <v>104133</v>
      </c>
      <c r="H8" s="322">
        <v>101051</v>
      </c>
      <c r="I8" s="324">
        <f>SUM(J8:K8)</f>
        <v>7254</v>
      </c>
      <c r="J8" s="322">
        <v>5575</v>
      </c>
      <c r="K8" s="322">
        <v>1679</v>
      </c>
      <c r="L8" s="328">
        <v>2.5613102148322908</v>
      </c>
      <c r="M8" s="322">
        <v>26060</v>
      </c>
      <c r="N8" s="323" t="s">
        <v>382</v>
      </c>
      <c r="O8" s="329">
        <v>684.66546345236566</v>
      </c>
      <c r="P8" s="325">
        <v>310.27999999999997</v>
      </c>
      <c r="Q8">
        <v>2015</v>
      </c>
    </row>
    <row r="9" spans="1:17" s="326" customFormat="1" ht="21.2" customHeight="1">
      <c r="A9">
        <v>2016</v>
      </c>
      <c r="B9" s="327">
        <v>80790</v>
      </c>
      <c r="C9" s="323">
        <f>SUM(D9:E9)</f>
        <v>212811</v>
      </c>
      <c r="D9" s="327">
        <v>109871</v>
      </c>
      <c r="E9" s="327">
        <v>102940</v>
      </c>
      <c r="F9" s="323">
        <f>SUM(G9:H9)</f>
        <v>205513</v>
      </c>
      <c r="G9" s="322">
        <v>104235</v>
      </c>
      <c r="H9" s="322">
        <v>101278</v>
      </c>
      <c r="I9" s="324">
        <f>SUM(J9:K9)</f>
        <v>7298</v>
      </c>
      <c r="J9" s="322">
        <v>5636</v>
      </c>
      <c r="K9" s="322">
        <v>1662</v>
      </c>
      <c r="L9" s="328">
        <v>2.5437925485827453</v>
      </c>
      <c r="M9" s="322">
        <v>26761</v>
      </c>
      <c r="N9" s="323" t="s">
        <v>382</v>
      </c>
      <c r="O9" s="329">
        <v>685.74564380878098</v>
      </c>
      <c r="P9" s="325">
        <v>310.33518320000002</v>
      </c>
      <c r="Q9">
        <v>2016</v>
      </c>
    </row>
    <row r="10" spans="1:17" s="326" customFormat="1" ht="21.2" customHeight="1">
      <c r="A10">
        <v>2017</v>
      </c>
      <c r="B10" s="327">
        <v>85089</v>
      </c>
      <c r="C10" s="327">
        <v>219267</v>
      </c>
      <c r="D10" s="327">
        <v>113033</v>
      </c>
      <c r="E10" s="327">
        <v>106234</v>
      </c>
      <c r="F10" s="327">
        <v>212146</v>
      </c>
      <c r="G10" s="322">
        <v>104235</v>
      </c>
      <c r="H10" s="322">
        <v>104496</v>
      </c>
      <c r="I10" s="327">
        <v>7121</v>
      </c>
      <c r="J10" s="322">
        <v>5383</v>
      </c>
      <c r="K10" s="322">
        <v>1738</v>
      </c>
      <c r="L10" s="328">
        <v>2.4932247411533806</v>
      </c>
      <c r="M10" s="322">
        <v>29161</v>
      </c>
      <c r="N10" s="323" t="s">
        <v>382</v>
      </c>
      <c r="O10" s="328">
        <v>706.59432119005703</v>
      </c>
      <c r="P10" s="325">
        <v>310.31525929999998</v>
      </c>
      <c r="Q10">
        <v>2017</v>
      </c>
    </row>
    <row r="11" spans="1:17" s="326" customFormat="1" ht="21.2" customHeight="1">
      <c r="A11">
        <v>2018</v>
      </c>
      <c r="B11" s="327">
        <v>89088</v>
      </c>
      <c r="C11" s="327">
        <f>D11+E11</f>
        <v>224250</v>
      </c>
      <c r="D11" s="327">
        <f>G11+J11</f>
        <v>115483</v>
      </c>
      <c r="E11" s="327">
        <f>H11+K11</f>
        <v>108767</v>
      </c>
      <c r="F11" s="327">
        <f>G11+H11</f>
        <v>216951</v>
      </c>
      <c r="G11" s="322">
        <v>109978</v>
      </c>
      <c r="H11" s="322">
        <v>106973</v>
      </c>
      <c r="I11" s="327">
        <f>J11+K11</f>
        <v>7299</v>
      </c>
      <c r="J11" s="322">
        <v>5505</v>
      </c>
      <c r="K11" s="322">
        <v>1794</v>
      </c>
      <c r="L11" s="328">
        <f>F11/B11</f>
        <v>2.4352438038793105</v>
      </c>
      <c r="M11" s="322">
        <v>31181</v>
      </c>
      <c r="N11">
        <v>41.6</v>
      </c>
      <c r="O11" s="328">
        <f>C11/P11</f>
        <v>722.61785840879065</v>
      </c>
      <c r="P11" s="325">
        <v>310.33</v>
      </c>
      <c r="Q11">
        <v>2018</v>
      </c>
    </row>
    <row r="12" spans="1:17" s="326" customFormat="1" ht="21.2" customHeight="1">
      <c r="A12">
        <v>2019</v>
      </c>
      <c r="B12" s="327">
        <v>93026</v>
      </c>
      <c r="C12" s="327">
        <v>229778</v>
      </c>
      <c r="D12" s="327">
        <v>118375</v>
      </c>
      <c r="E12" s="327">
        <v>111403</v>
      </c>
      <c r="F12" s="327">
        <v>222314</v>
      </c>
      <c r="G12" s="322">
        <v>112775</v>
      </c>
      <c r="H12" s="322">
        <v>109539</v>
      </c>
      <c r="I12" s="327">
        <v>7464</v>
      </c>
      <c r="J12" s="322">
        <v>5600</v>
      </c>
      <c r="K12" s="322">
        <v>1864</v>
      </c>
      <c r="L12" s="328">
        <v>2.3898050007524776</v>
      </c>
      <c r="M12" s="322">
        <v>33412</v>
      </c>
      <c r="N12">
        <v>42.1</v>
      </c>
      <c r="O12" s="328">
        <v>740.28802474306497</v>
      </c>
      <c r="P12">
        <v>310.39</v>
      </c>
      <c r="Q12" s="321">
        <v>2019</v>
      </c>
    </row>
    <row r="13" spans="1:17" s="326" customFormat="1" ht="21.2" customHeight="1">
      <c r="A13">
        <v>2020</v>
      </c>
      <c r="B13">
        <v>97998</v>
      </c>
      <c r="C13">
        <f>D13+E13</f>
        <v>237370</v>
      </c>
      <c r="D13">
        <f>SUM(G13,J13)</f>
        <v>122096</v>
      </c>
      <c r="E13">
        <f>SUM(H13,K13)</f>
        <v>115274</v>
      </c>
      <c r="F13">
        <f>G13+H13</f>
        <v>230359</v>
      </c>
      <c r="G13">
        <v>116916</v>
      </c>
      <c r="H13">
        <v>113443</v>
      </c>
      <c r="I13">
        <f>J13+K13</f>
        <v>7011</v>
      </c>
      <c r="J13">
        <v>5180</v>
      </c>
      <c r="K13">
        <v>1831</v>
      </c>
      <c r="L13">
        <f>F13/B13</f>
        <v>2.350650013265577</v>
      </c>
      <c r="M13">
        <v>36245</v>
      </c>
      <c r="N13">
        <v>42.5</v>
      </c>
      <c r="O13">
        <v>765</v>
      </c>
      <c r="P13">
        <v>310.43</v>
      </c>
      <c r="Q13">
        <v>2020</v>
      </c>
    </row>
    <row r="14" spans="1:17" s="326" customFormat="1" ht="21.2" customHeight="1">
      <c r="A14">
        <v>2021</v>
      </c>
      <c r="B14">
        <v>102314</v>
      </c>
      <c r="C14">
        <f>D14+E14</f>
        <v>243071</v>
      </c>
      <c r="D14">
        <f>SUM(G14,J14)</f>
        <v>124729</v>
      </c>
      <c r="E14">
        <f>SUM(H14,K14)</f>
        <v>118342</v>
      </c>
      <c r="F14">
        <f>G14+H14</f>
        <v>236368</v>
      </c>
      <c r="G14">
        <v>119835</v>
      </c>
      <c r="H14">
        <v>116533</v>
      </c>
      <c r="I14">
        <f>J14+K14</f>
        <v>6703</v>
      </c>
      <c r="J14">
        <v>4894</v>
      </c>
      <c r="K14">
        <v>1809</v>
      </c>
      <c r="L14">
        <f>F14/B14</f>
        <v>2.310221475066951</v>
      </c>
      <c r="M14">
        <v>39036</v>
      </c>
      <c r="N14">
        <v>43</v>
      </c>
      <c r="O14">
        <f>C14/P14</f>
        <v>783.01388396740015</v>
      </c>
      <c r="P14">
        <v>310.42999999999995</v>
      </c>
      <c r="Q14">
        <v>2021</v>
      </c>
    </row>
    <row r="15" spans="1:17" s="326" customFormat="1" ht="21.2" customHeight="1">
      <c r="A15">
        <v>2022</v>
      </c>
      <c r="B15">
        <v>106361</v>
      </c>
      <c r="C15">
        <v>250920</v>
      </c>
      <c r="D15">
        <v>128711</v>
      </c>
      <c r="E15">
        <v>122209</v>
      </c>
      <c r="F15">
        <v>243432</v>
      </c>
      <c r="G15">
        <v>123173</v>
      </c>
      <c r="H15">
        <v>120259</v>
      </c>
      <c r="I15">
        <v>7488</v>
      </c>
      <c r="J15">
        <v>5538</v>
      </c>
      <c r="K15">
        <v>1950</v>
      </c>
      <c r="L15">
        <v>2.2887336523725801</v>
      </c>
      <c r="M15">
        <v>41886</v>
      </c>
      <c r="N15">
        <v>43.5</v>
      </c>
      <c r="O15">
        <v>808.29816705859616</v>
      </c>
      <c r="P15">
        <v>310.43</v>
      </c>
      <c r="Q15">
        <v>2022</v>
      </c>
    </row>
    <row r="16" spans="1:17" s="326" customFormat="1" ht="21.2" customHeight="1">
      <c r="A16">
        <v>2023</v>
      </c>
      <c r="B16">
        <v>117518</v>
      </c>
      <c r="C16">
        <v>276660</v>
      </c>
      <c r="D16">
        <v>141711</v>
      </c>
      <c r="E16">
        <v>134949</v>
      </c>
      <c r="F16">
        <v>268026</v>
      </c>
      <c r="G16">
        <v>135376</v>
      </c>
      <c r="H16">
        <v>132650</v>
      </c>
      <c r="I16">
        <v>8634</v>
      </c>
      <c r="J16">
        <v>6335</v>
      </c>
      <c r="K16">
        <v>2299</v>
      </c>
      <c r="L16">
        <v>2.2807229530795281</v>
      </c>
      <c r="M16">
        <v>46170</v>
      </c>
      <c r="N16">
        <v>43.4</v>
      </c>
      <c r="O16">
        <v>891.04318979677282</v>
      </c>
      <c r="P16">
        <v>310.49</v>
      </c>
      <c r="Q16">
        <v>2023</v>
      </c>
    </row>
    <row r="17" spans="1:17" s="333" customFormat="1" ht="15" customHeight="1">
      <c r="A17" t="s">
        <v>524</v>
      </c>
      <c r="B17" s="330"/>
      <c r="C17" s="265"/>
      <c r="D17" s="265"/>
      <c r="E17" s="265"/>
      <c r="F17" s="331"/>
      <c r="G17" s="332"/>
      <c r="H17" s="332"/>
      <c r="I17" s="466" t="s">
        <v>359</v>
      </c>
      <c r="J17" s="466"/>
      <c r="K17" s="466"/>
      <c r="L17" s="466"/>
      <c r="M17" s="466"/>
      <c r="N17" s="466"/>
      <c r="O17" s="466"/>
      <c r="P17" s="466"/>
      <c r="Q17" s="466"/>
    </row>
    <row r="18" spans="1:17" s="333" customFormat="1" ht="15" customHeight="1">
      <c r="A18" s="265" t="s">
        <v>569</v>
      </c>
      <c r="B18" s="334"/>
      <c r="F18" s="335"/>
      <c r="G18" s="336"/>
      <c r="H18" s="336"/>
      <c r="I18" s="335"/>
      <c r="J18" s="335"/>
      <c r="K18" s="335"/>
      <c r="L18" s="185"/>
      <c r="M18" s="185"/>
      <c r="N18" s="185"/>
      <c r="O18" s="335"/>
    </row>
    <row r="19" spans="1:17" s="333" customFormat="1" ht="15" customHeight="1">
      <c r="A19" s="333" t="s">
        <v>570</v>
      </c>
      <c r="B19" s="334"/>
      <c r="F19" s="335"/>
      <c r="G19" s="336"/>
      <c r="H19" s="336"/>
      <c r="I19" s="335"/>
      <c r="J19" s="335"/>
      <c r="K19" s="335"/>
      <c r="L19"/>
      <c r="M19"/>
      <c r="N19"/>
      <c r="O19" s="335"/>
    </row>
    <row r="20" spans="1:17" s="333" customFormat="1" ht="14.45" customHeight="1">
      <c r="B20" s="334"/>
      <c r="F20" s="335"/>
      <c r="G20" s="336"/>
      <c r="H20" s="336"/>
      <c r="I20" s="335"/>
      <c r="J20" s="335"/>
      <c r="K20" s="335"/>
      <c r="L20" s="185"/>
      <c r="M20" s="185"/>
      <c r="N20" s="185"/>
      <c r="O20" s="335"/>
    </row>
    <row r="21" spans="1:17" ht="14.45" customHeight="1">
      <c r="B21" s="290"/>
      <c r="F21" s="290"/>
      <c r="G21" s="290"/>
      <c r="H21" s="290"/>
      <c r="I21" s="290"/>
      <c r="J21" s="290"/>
      <c r="K21" s="290"/>
      <c r="L21" s="290"/>
      <c r="M21" s="290"/>
      <c r="N21" s="290"/>
      <c r="O21" s="290"/>
    </row>
    <row r="22" spans="1:17" ht="14.45" customHeight="1">
      <c r="B22" s="290"/>
      <c r="F22" s="290"/>
      <c r="G22" s="290"/>
      <c r="H22" s="290"/>
      <c r="I22" s="290"/>
      <c r="J22" s="290"/>
      <c r="K22" s="290"/>
      <c r="L22" s="290"/>
      <c r="M22" s="290"/>
      <c r="N22" s="290"/>
      <c r="O22" s="290"/>
    </row>
    <row r="23" spans="1:17" ht="14.45" customHeight="1">
      <c r="B23" s="290"/>
      <c r="F23" s="290"/>
      <c r="G23" s="290"/>
      <c r="H23" s="290"/>
      <c r="I23" s="290"/>
      <c r="J23" s="290"/>
      <c r="K23" s="290"/>
      <c r="L23" s="290"/>
      <c r="M23" s="290"/>
      <c r="N23" s="290"/>
      <c r="O23" s="290"/>
    </row>
    <row r="24" spans="1:17" ht="14.45" customHeight="1">
      <c r="B24" s="290"/>
      <c r="F24" s="290"/>
      <c r="G24" s="290"/>
      <c r="H24" s="290"/>
      <c r="I24" s="290"/>
      <c r="J24" s="290"/>
      <c r="K24" s="290"/>
      <c r="L24" s="290"/>
      <c r="M24" s="290"/>
      <c r="N24" s="290"/>
      <c r="O24" s="290"/>
    </row>
    <row r="25" spans="1:17" ht="18" customHeight="1">
      <c r="B25" s="290"/>
      <c r="F25" s="290"/>
      <c r="G25" s="290"/>
      <c r="H25" s="290"/>
      <c r="I25" s="290"/>
      <c r="J25" s="290"/>
      <c r="K25" s="290"/>
      <c r="L25" s="290"/>
      <c r="M25" s="290"/>
      <c r="N25" s="290"/>
      <c r="O25" s="290"/>
    </row>
    <row r="26" spans="1:17" ht="5.25" customHeight="1">
      <c r="B26" s="290"/>
      <c r="F26" s="290"/>
      <c r="G26" s="290"/>
      <c r="H26" s="290"/>
      <c r="I26" s="290"/>
      <c r="J26" s="290"/>
      <c r="K26" s="290"/>
      <c r="L26" s="290"/>
      <c r="M26" s="290"/>
      <c r="N26" s="290"/>
      <c r="O26" s="290"/>
    </row>
    <row r="27" spans="1:17" ht="15.75" customHeight="1">
      <c r="B27" s="290"/>
      <c r="F27" s="290"/>
      <c r="G27" s="290"/>
      <c r="H27" s="290"/>
      <c r="I27" s="290"/>
      <c r="J27" s="290"/>
      <c r="K27" s="290"/>
      <c r="L27" s="290"/>
      <c r="M27" s="290"/>
      <c r="N27" s="290"/>
      <c r="O27" s="290"/>
    </row>
    <row r="28" spans="1:17" ht="15.75" customHeight="1">
      <c r="B28" s="290"/>
      <c r="F28" s="290"/>
      <c r="G28" s="290"/>
      <c r="H28" s="290"/>
      <c r="I28" s="290"/>
      <c r="J28" s="290"/>
      <c r="K28" s="290"/>
      <c r="L28" s="290"/>
      <c r="M28" s="290"/>
      <c r="N28" s="290"/>
      <c r="O28" s="290"/>
    </row>
  </sheetData>
  <mergeCells count="12">
    <mergeCell ref="A3:A6"/>
    <mergeCell ref="I1:Q1"/>
    <mergeCell ref="L5:L6"/>
    <mergeCell ref="O5:O6"/>
    <mergeCell ref="F4:F6"/>
    <mergeCell ref="I4:I6"/>
    <mergeCell ref="I17:Q17"/>
    <mergeCell ref="B5:B6"/>
    <mergeCell ref="B3:B4"/>
    <mergeCell ref="M5:M6"/>
    <mergeCell ref="C4:C6"/>
    <mergeCell ref="M3:M4"/>
  </mergeCells>
  <phoneticPr fontId="3" type="noConversion"/>
  <printOptions horizontalCentered="1" gridLines="1" gridLinesSet="0"/>
  <pageMargins left="1.2204724409448819" right="1.2204724409448819" top="1.0236220472440944" bottom="2.3622047244094491" header="0" footer="0"/>
  <pageSetup paperSize="9" scale="53" orientation="portrait" r:id="rId1"/>
  <headerFooter alignWithMargins="0"/>
  <colBreaks count="1" manualBreakCount="1">
    <brk id="8" max="1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view="pageBreakPreview" zoomScaleNormal="85" zoomScaleSheetLayoutView="100" workbookViewId="0">
      <selection activeCell="D1" sqref="D1"/>
    </sheetView>
  </sheetViews>
  <sheetFormatPr defaultRowHeight="12"/>
  <cols>
    <col min="1" max="1" width="9.625" style="290" customWidth="1"/>
    <col min="2" max="2" width="10" style="337" customWidth="1"/>
    <col min="3" max="3" width="10.25" style="290" customWidth="1"/>
    <col min="4" max="4" width="9.625" style="290" customWidth="1"/>
    <col min="5" max="5" width="8.875" style="290" customWidth="1"/>
    <col min="6" max="6" width="9.625" style="338" customWidth="1"/>
    <col min="7" max="7" width="9.75" style="339" customWidth="1"/>
    <col min="8" max="8" width="9.375" style="339" customWidth="1"/>
    <col min="9" max="9" width="8.5" style="338" customWidth="1"/>
    <col min="10" max="10" width="6.875" style="338" customWidth="1"/>
    <col min="11" max="11" width="7.375" style="338" customWidth="1"/>
    <col min="12" max="12" width="10.125" style="340" customWidth="1"/>
    <col min="13" max="14" width="10.75" style="340" customWidth="1"/>
    <col min="15" max="15" width="8.75" style="338" customWidth="1"/>
    <col min="16" max="16" width="11.375" style="290" customWidth="1"/>
    <col min="17" max="17" width="17.625" style="290" customWidth="1"/>
    <col min="18" max="18" width="0.75" style="290" customWidth="1"/>
    <col min="19" max="16384" width="9" style="290"/>
  </cols>
  <sheetData>
    <row r="1" spans="1:17" s="258" customFormat="1" ht="20.100000000000001" customHeight="1">
      <c r="A1" s="257" t="s">
        <v>117</v>
      </c>
      <c r="B1" s="281"/>
      <c r="C1" s="257"/>
      <c r="D1" s="257"/>
      <c r="E1" s="257"/>
      <c r="F1" s="281"/>
      <c r="G1" s="282"/>
      <c r="H1" s="282"/>
      <c r="I1" s="466" t="s">
        <v>239</v>
      </c>
      <c r="J1" s="466"/>
      <c r="K1" s="466"/>
      <c r="L1" s="466"/>
      <c r="M1" s="466"/>
      <c r="N1" s="466"/>
      <c r="O1" s="466"/>
      <c r="P1" s="466"/>
      <c r="Q1" s="466"/>
    </row>
    <row r="2" spans="1:17" ht="20.100000000000001" customHeight="1" thickBot="1">
      <c r="A2" s="283" t="s">
        <v>93</v>
      </c>
      <c r="B2" s="284"/>
      <c r="C2" s="283"/>
      <c r="D2" s="283"/>
      <c r="E2" s="283"/>
      <c r="F2" s="285"/>
      <c r="G2" s="286"/>
      <c r="H2" s="286"/>
      <c r="I2" s="285"/>
      <c r="J2" s="285"/>
      <c r="K2" s="285"/>
      <c r="L2" s="287"/>
      <c r="M2" s="287"/>
      <c r="N2" s="287"/>
      <c r="O2" s="288"/>
      <c r="P2" s="289"/>
      <c r="Q2" s="288" t="s">
        <v>101</v>
      </c>
    </row>
    <row r="3" spans="1:17" ht="21.75" customHeight="1" thickTop="1">
      <c r="A3" s="466" t="s">
        <v>103</v>
      </c>
      <c r="B3" s="466" t="s">
        <v>522</v>
      </c>
      <c r="C3" s="291" t="s">
        <v>385</v>
      </c>
      <c r="D3" s="291"/>
      <c r="E3" s="292"/>
      <c r="F3" s="293"/>
      <c r="G3" s="294"/>
      <c r="H3" s="294"/>
      <c r="I3" s="295"/>
      <c r="J3" s="295"/>
      <c r="K3" s="296"/>
      <c r="L3" s="297" t="s">
        <v>523</v>
      </c>
      <c r="M3" s="466" t="s">
        <v>542</v>
      </c>
      <c r="N3" s="298" t="s">
        <v>579</v>
      </c>
      <c r="O3" s="299" t="s">
        <v>243</v>
      </c>
      <c r="P3" s="300"/>
      <c r="Q3" s="301" t="s">
        <v>366</v>
      </c>
    </row>
    <row r="4" spans="1:17" ht="22.5" customHeight="1">
      <c r="A4" s="466"/>
      <c r="B4" s="466"/>
      <c r="C4" s="466" t="s">
        <v>386</v>
      </c>
      <c r="D4" s="302"/>
      <c r="E4" s="303"/>
      <c r="F4" s="466" t="s">
        <v>387</v>
      </c>
      <c r="G4" s="304"/>
      <c r="H4" s="304"/>
      <c r="I4" s="466" t="s">
        <v>321</v>
      </c>
      <c r="J4" s="305"/>
      <c r="K4" s="306"/>
      <c r="L4" s="199" t="s">
        <v>106</v>
      </c>
      <c r="M4" s="466"/>
      <c r="N4" s="199"/>
      <c r="O4" s="307"/>
      <c r="P4" s="308" t="s">
        <v>363</v>
      </c>
      <c r="Q4" s="309"/>
    </row>
    <row r="5" spans="1:17" ht="20.25" customHeight="1">
      <c r="A5" s="466"/>
      <c r="B5" s="466" t="s">
        <v>78</v>
      </c>
      <c r="C5" s="466"/>
      <c r="D5" s="310" t="s">
        <v>75</v>
      </c>
      <c r="E5" s="311" t="s">
        <v>76</v>
      </c>
      <c r="F5" s="466"/>
      <c r="G5" s="312" t="s">
        <v>75</v>
      </c>
      <c r="H5" s="313" t="s">
        <v>76</v>
      </c>
      <c r="I5" s="466"/>
      <c r="J5" s="314" t="s">
        <v>75</v>
      </c>
      <c r="K5" s="314" t="s">
        <v>76</v>
      </c>
      <c r="L5" s="466" t="s">
        <v>360</v>
      </c>
      <c r="M5" s="466" t="s">
        <v>91</v>
      </c>
      <c r="N5" t="s">
        <v>380</v>
      </c>
      <c r="O5" s="466" t="s">
        <v>362</v>
      </c>
      <c r="P5" s="315" t="s">
        <v>364</v>
      </c>
      <c r="Q5" s="309"/>
    </row>
    <row r="6" spans="1:17" ht="28.5" customHeight="1">
      <c r="A6" s="466"/>
      <c r="B6" s="466"/>
      <c r="C6" s="466"/>
      <c r="D6" s="316" t="s">
        <v>86</v>
      </c>
      <c r="E6" s="316" t="s">
        <v>87</v>
      </c>
      <c r="F6" s="466"/>
      <c r="G6" s="317" t="s">
        <v>86</v>
      </c>
      <c r="H6" s="318" t="s">
        <v>87</v>
      </c>
      <c r="I6" s="466"/>
      <c r="J6" s="316" t="s">
        <v>86</v>
      </c>
      <c r="K6" s="316" t="s">
        <v>87</v>
      </c>
      <c r="L6" s="466"/>
      <c r="M6" s="466"/>
      <c r="N6" t="s">
        <v>381</v>
      </c>
      <c r="O6" s="466"/>
      <c r="P6" s="319" t="s">
        <v>365</v>
      </c>
      <c r="Q6" s="320" t="s">
        <v>92</v>
      </c>
    </row>
    <row r="7" spans="1:17" s="326" customFormat="1" ht="21.2" customHeight="1">
      <c r="A7">
        <v>2014</v>
      </c>
      <c r="B7" s="327">
        <v>78499</v>
      </c>
      <c r="C7" s="323">
        <f>SUM(D7:E7)</f>
        <v>209502</v>
      </c>
      <c r="D7" s="327">
        <v>108430</v>
      </c>
      <c r="E7" s="327">
        <v>101072</v>
      </c>
      <c r="F7" s="323">
        <f>SUM(G7:H7)</f>
        <v>202072</v>
      </c>
      <c r="G7" s="322">
        <v>102688</v>
      </c>
      <c r="H7" s="322">
        <v>99384</v>
      </c>
      <c r="I7" s="324">
        <f>SUM(J7:K7)</f>
        <v>7430</v>
      </c>
      <c r="J7" s="322">
        <v>5742</v>
      </c>
      <c r="K7" s="322">
        <v>1688</v>
      </c>
      <c r="L7" s="328">
        <v>2.5741983974318146</v>
      </c>
      <c r="M7" s="322">
        <v>24667</v>
      </c>
      <c r="N7" s="323" t="s">
        <v>323</v>
      </c>
      <c r="O7" s="329">
        <v>675.0204222820945</v>
      </c>
      <c r="P7" s="328">
        <v>310.36394319999999</v>
      </c>
      <c r="Q7">
        <v>2014</v>
      </c>
    </row>
    <row r="8" spans="1:17" s="326" customFormat="1" ht="21.2" customHeight="1">
      <c r="A8">
        <v>2015</v>
      </c>
      <c r="B8" s="327">
        <v>80109</v>
      </c>
      <c r="C8" s="323">
        <f>SUM(D8:E8)</f>
        <v>212438</v>
      </c>
      <c r="D8" s="327">
        <v>109708</v>
      </c>
      <c r="E8" s="327">
        <v>102730</v>
      </c>
      <c r="F8" s="323">
        <f>SUM(G8:H8)</f>
        <v>205184</v>
      </c>
      <c r="G8" s="322">
        <v>104133</v>
      </c>
      <c r="H8" s="322">
        <v>101051</v>
      </c>
      <c r="I8" s="324">
        <f>SUM(J8:K8)</f>
        <v>7254</v>
      </c>
      <c r="J8" s="322">
        <v>5575</v>
      </c>
      <c r="K8" s="322">
        <v>1679</v>
      </c>
      <c r="L8" s="328">
        <v>2.5613102148322908</v>
      </c>
      <c r="M8" s="322">
        <v>26060</v>
      </c>
      <c r="N8" s="323" t="s">
        <v>323</v>
      </c>
      <c r="O8" s="329">
        <v>684.66546345236566</v>
      </c>
      <c r="P8" s="328">
        <v>310.27999999999997</v>
      </c>
      <c r="Q8">
        <v>2015</v>
      </c>
    </row>
    <row r="9" spans="1:17" s="326" customFormat="1" ht="21.2" customHeight="1">
      <c r="A9">
        <v>2016</v>
      </c>
      <c r="B9" s="327">
        <v>80790</v>
      </c>
      <c r="C9" s="323">
        <f>SUM(D9:E9)</f>
        <v>212811</v>
      </c>
      <c r="D9" s="327">
        <v>109871</v>
      </c>
      <c r="E9" s="327">
        <v>102940</v>
      </c>
      <c r="F9" s="323">
        <f>SUM(G9:H9)</f>
        <v>205513</v>
      </c>
      <c r="G9" s="322">
        <v>104235</v>
      </c>
      <c r="H9" s="322">
        <v>101278</v>
      </c>
      <c r="I9" s="324">
        <f>SUM(J9:K9)</f>
        <v>7298</v>
      </c>
      <c r="J9" s="322">
        <v>5636</v>
      </c>
      <c r="K9" s="322">
        <v>1662</v>
      </c>
      <c r="L9" s="328">
        <v>2.5437925485827453</v>
      </c>
      <c r="M9" s="322">
        <v>26761</v>
      </c>
      <c r="N9" s="323" t="s">
        <v>323</v>
      </c>
      <c r="O9" s="329">
        <v>685.74564380878098</v>
      </c>
      <c r="P9" s="328">
        <v>310.33518320000002</v>
      </c>
      <c r="Q9">
        <v>2016</v>
      </c>
    </row>
    <row r="10" spans="1:17" s="326" customFormat="1" ht="21.2" customHeight="1">
      <c r="A10">
        <v>2017</v>
      </c>
      <c r="B10" s="327">
        <v>85089</v>
      </c>
      <c r="C10" s="327">
        <v>219267</v>
      </c>
      <c r="D10" s="327">
        <v>113033</v>
      </c>
      <c r="E10" s="327">
        <v>106234</v>
      </c>
      <c r="F10" s="327">
        <v>212146</v>
      </c>
      <c r="G10" s="322">
        <v>107650</v>
      </c>
      <c r="H10" s="322">
        <v>104496</v>
      </c>
      <c r="I10" s="327">
        <v>7121</v>
      </c>
      <c r="J10" s="322">
        <v>5383</v>
      </c>
      <c r="K10" s="322">
        <v>1738</v>
      </c>
      <c r="L10" s="328">
        <v>2.4932247411533806</v>
      </c>
      <c r="M10" s="322">
        <v>29161</v>
      </c>
      <c r="N10" s="323" t="s">
        <v>323</v>
      </c>
      <c r="O10" s="328">
        <v>706.59432119005692</v>
      </c>
      <c r="P10" s="328">
        <v>310.31525929999998</v>
      </c>
      <c r="Q10">
        <v>2017</v>
      </c>
    </row>
    <row r="11" spans="1:17" s="326" customFormat="1" ht="21.2" customHeight="1">
      <c r="A11">
        <v>2018</v>
      </c>
      <c r="B11" s="327">
        <v>89088</v>
      </c>
      <c r="C11" s="327">
        <f>D11+E11</f>
        <v>224250</v>
      </c>
      <c r="D11" s="327">
        <f>G11+J11</f>
        <v>115483</v>
      </c>
      <c r="E11" s="327">
        <f>H11+K11</f>
        <v>108767</v>
      </c>
      <c r="F11" s="327">
        <f>G11+H11</f>
        <v>216951</v>
      </c>
      <c r="G11" s="322">
        <v>109978</v>
      </c>
      <c r="H11" s="322">
        <v>106973</v>
      </c>
      <c r="I11" s="327">
        <f>J11+K11</f>
        <v>7299</v>
      </c>
      <c r="J11" s="322">
        <v>5505</v>
      </c>
      <c r="K11" s="322">
        <v>1794</v>
      </c>
      <c r="L11" s="328">
        <f>F11/B11</f>
        <v>2.4352438038793105</v>
      </c>
      <c r="M11" s="322">
        <v>31181</v>
      </c>
      <c r="N11">
        <v>41.6</v>
      </c>
      <c r="O11" s="328">
        <f>C11/P11</f>
        <v>722.61785840879065</v>
      </c>
      <c r="P11" s="328">
        <v>310.33</v>
      </c>
      <c r="Q11">
        <v>2018</v>
      </c>
    </row>
    <row r="12" spans="1:17" s="326" customFormat="1" ht="21.2" customHeight="1">
      <c r="A12">
        <v>2019</v>
      </c>
      <c r="B12" s="327">
        <v>93026</v>
      </c>
      <c r="C12" s="327">
        <v>229778</v>
      </c>
      <c r="D12" s="327">
        <v>118375</v>
      </c>
      <c r="E12" s="327">
        <v>111403</v>
      </c>
      <c r="F12" s="327">
        <v>222314</v>
      </c>
      <c r="G12" s="322">
        <v>112775</v>
      </c>
      <c r="H12" s="322">
        <v>109539</v>
      </c>
      <c r="I12" s="327">
        <v>7464</v>
      </c>
      <c r="J12" s="322">
        <v>5600</v>
      </c>
      <c r="K12" s="322">
        <v>1864</v>
      </c>
      <c r="L12" s="328">
        <v>2.3898050007524776</v>
      </c>
      <c r="M12" s="322">
        <v>33412</v>
      </c>
      <c r="N12">
        <v>42.1</v>
      </c>
      <c r="O12" s="328">
        <v>740.28802474306497</v>
      </c>
      <c r="P12" s="328">
        <v>310.39</v>
      </c>
      <c r="Q12">
        <v>2019</v>
      </c>
    </row>
    <row r="13" spans="1:17" s="326" customFormat="1" ht="21.2" customHeight="1">
      <c r="A13">
        <v>2020</v>
      </c>
      <c r="B13">
        <v>97998</v>
      </c>
      <c r="C13">
        <f>D13+E13</f>
        <v>237370</v>
      </c>
      <c r="D13">
        <f>SUM(G13,J13)</f>
        <v>122096</v>
      </c>
      <c r="E13">
        <f>SUM(H13,K13)</f>
        <v>115274</v>
      </c>
      <c r="F13">
        <f>G13+H13</f>
        <v>230359</v>
      </c>
      <c r="G13">
        <v>116916</v>
      </c>
      <c r="H13">
        <v>113443</v>
      </c>
      <c r="I13">
        <f>J13+K13</f>
        <v>7011</v>
      </c>
      <c r="J13">
        <v>5180</v>
      </c>
      <c r="K13">
        <v>1831</v>
      </c>
      <c r="L13">
        <f>F13/B13</f>
        <v>2.350650013265577</v>
      </c>
      <c r="M13">
        <v>36245</v>
      </c>
      <c r="N13">
        <v>42.5</v>
      </c>
      <c r="O13">
        <v>765</v>
      </c>
      <c r="P13">
        <v>310.43</v>
      </c>
      <c r="Q13">
        <v>2020</v>
      </c>
    </row>
    <row r="14" spans="1:17" s="326" customFormat="1" ht="21.2" customHeight="1">
      <c r="A14">
        <v>2021</v>
      </c>
      <c r="B14">
        <v>102314</v>
      </c>
      <c r="C14">
        <v>243071</v>
      </c>
      <c r="D14">
        <v>124729</v>
      </c>
      <c r="E14">
        <v>118342</v>
      </c>
      <c r="F14">
        <v>236368</v>
      </c>
      <c r="G14">
        <v>119835</v>
      </c>
      <c r="H14">
        <v>116533</v>
      </c>
      <c r="I14">
        <v>6703</v>
      </c>
      <c r="J14">
        <v>4894</v>
      </c>
      <c r="K14">
        <v>1809</v>
      </c>
      <c r="L14">
        <v>2.31</v>
      </c>
      <c r="M14">
        <v>39036</v>
      </c>
      <c r="N14">
        <v>43</v>
      </c>
      <c r="O14">
        <v>783</v>
      </c>
      <c r="P14">
        <v>310.43</v>
      </c>
      <c r="Q14">
        <v>2021</v>
      </c>
    </row>
    <row r="15" spans="1:17" s="326" customFormat="1" ht="21.2" customHeight="1">
      <c r="A15">
        <v>2022</v>
      </c>
      <c r="B15">
        <v>106361</v>
      </c>
      <c r="C15">
        <v>250920</v>
      </c>
      <c r="D15">
        <v>128711</v>
      </c>
      <c r="E15">
        <v>122209</v>
      </c>
      <c r="F15">
        <v>243432</v>
      </c>
      <c r="G15">
        <v>123173</v>
      </c>
      <c r="H15">
        <v>120259</v>
      </c>
      <c r="I15">
        <v>7488</v>
      </c>
      <c r="J15">
        <v>5538</v>
      </c>
      <c r="K15">
        <v>1950</v>
      </c>
      <c r="L15">
        <v>2.2887336523725801</v>
      </c>
      <c r="M15">
        <v>41886</v>
      </c>
      <c r="N15">
        <v>43.5</v>
      </c>
      <c r="O15">
        <v>808.29816705859616</v>
      </c>
      <c r="P15">
        <v>310.43</v>
      </c>
      <c r="Q15">
        <v>2022</v>
      </c>
    </row>
    <row r="16" spans="1:17" s="326" customFormat="1" ht="21.2" customHeight="1">
      <c r="A16">
        <v>2023</v>
      </c>
      <c r="B16">
        <v>117518</v>
      </c>
      <c r="C16">
        <v>276660</v>
      </c>
      <c r="D16">
        <v>141711</v>
      </c>
      <c r="E16">
        <v>134949</v>
      </c>
      <c r="F16">
        <v>268026</v>
      </c>
      <c r="G16">
        <v>135376</v>
      </c>
      <c r="H16">
        <v>132650</v>
      </c>
      <c r="I16">
        <v>8634</v>
      </c>
      <c r="J16">
        <v>6335</v>
      </c>
      <c r="K16">
        <v>2299</v>
      </c>
      <c r="L16">
        <v>2.2807229530795281</v>
      </c>
      <c r="M16">
        <v>46170</v>
      </c>
      <c r="N16">
        <v>43.4</v>
      </c>
      <c r="O16">
        <v>891.04318979677282</v>
      </c>
      <c r="P16">
        <v>310.49</v>
      </c>
      <c r="Q16">
        <v>2023</v>
      </c>
    </row>
    <row r="17" spans="1:17" s="333" customFormat="1" ht="15" customHeight="1">
      <c r="A17" t="s">
        <v>341</v>
      </c>
      <c r="B17">
        <v>11642</v>
      </c>
      <c r="C17">
        <v>25842</v>
      </c>
      <c r="D17">
        <v>13213</v>
      </c>
      <c r="E17">
        <v>12629</v>
      </c>
      <c r="F17">
        <v>25144</v>
      </c>
      <c r="G17">
        <v>12723</v>
      </c>
      <c r="H17">
        <v>12421</v>
      </c>
      <c r="I17">
        <v>698</v>
      </c>
      <c r="J17">
        <v>490</v>
      </c>
      <c r="K17">
        <v>208</v>
      </c>
      <c r="L17">
        <v>2.1597663631678405</v>
      </c>
      <c r="M17">
        <v>6188</v>
      </c>
      <c r="N17">
        <v>49.2</v>
      </c>
      <c r="O17">
        <v>622.69879518072287</v>
      </c>
      <c r="P17">
        <v>41.5</v>
      </c>
      <c r="Q17" t="s">
        <v>530</v>
      </c>
    </row>
    <row r="18" spans="1:17" s="333" customFormat="1" ht="15" customHeight="1">
      <c r="A18" t="s">
        <v>7</v>
      </c>
      <c r="B18">
        <v>3062</v>
      </c>
      <c r="C18">
        <v>6947</v>
      </c>
      <c r="D18">
        <v>4385</v>
      </c>
      <c r="E18">
        <v>2562</v>
      </c>
      <c r="F18">
        <v>5455</v>
      </c>
      <c r="G18">
        <v>3125</v>
      </c>
      <c r="H18">
        <v>2330</v>
      </c>
      <c r="I18">
        <v>1492</v>
      </c>
      <c r="J18">
        <v>1260</v>
      </c>
      <c r="K18">
        <v>232</v>
      </c>
      <c r="L18">
        <v>1.7815153494448073</v>
      </c>
      <c r="M18">
        <v>1789</v>
      </c>
      <c r="N18">
        <v>54.3</v>
      </c>
      <c r="O18">
        <v>201.12912565141866</v>
      </c>
      <c r="P18">
        <v>34.54</v>
      </c>
      <c r="Q18" t="s">
        <v>531</v>
      </c>
    </row>
    <row r="19" spans="1:17" s="333" customFormat="1" ht="14.45" customHeight="1">
      <c r="A19" t="s">
        <v>532</v>
      </c>
      <c r="B19">
        <v>3697</v>
      </c>
      <c r="C19">
        <v>7659</v>
      </c>
      <c r="D19">
        <v>4758</v>
      </c>
      <c r="E19">
        <v>2901</v>
      </c>
      <c r="F19">
        <v>6443</v>
      </c>
      <c r="G19">
        <v>3637</v>
      </c>
      <c r="H19">
        <v>2806</v>
      </c>
      <c r="I19">
        <v>1216</v>
      </c>
      <c r="J19">
        <v>1121</v>
      </c>
      <c r="K19">
        <v>95</v>
      </c>
      <c r="L19">
        <v>1.7427644035704626</v>
      </c>
      <c r="M19">
        <v>1913</v>
      </c>
      <c r="N19">
        <v>51.7</v>
      </c>
      <c r="O19">
        <v>209.7207009857612</v>
      </c>
      <c r="P19">
        <v>36.520000000000003</v>
      </c>
      <c r="Q19" t="s">
        <v>533</v>
      </c>
    </row>
    <row r="20" spans="1:17" ht="14.45" customHeight="1">
      <c r="A20" t="s">
        <v>9</v>
      </c>
      <c r="B20">
        <v>5786</v>
      </c>
      <c r="C20">
        <v>12696</v>
      </c>
      <c r="D20">
        <v>7343</v>
      </c>
      <c r="E20">
        <v>5353</v>
      </c>
      <c r="F20">
        <v>11124</v>
      </c>
      <c r="G20">
        <v>6046</v>
      </c>
      <c r="H20">
        <v>5078</v>
      </c>
      <c r="I20">
        <v>1572</v>
      </c>
      <c r="J20">
        <v>1297</v>
      </c>
      <c r="K20">
        <v>275</v>
      </c>
      <c r="L20">
        <v>1.9225717248530936</v>
      </c>
      <c r="M20">
        <v>2858</v>
      </c>
      <c r="N20">
        <v>50.5</v>
      </c>
      <c r="O20">
        <v>262.04334365325076</v>
      </c>
      <c r="P20">
        <v>48.45</v>
      </c>
      <c r="Q20" t="s">
        <v>534</v>
      </c>
    </row>
    <row r="21" spans="1:17" ht="14.45" customHeight="1">
      <c r="A21" t="s">
        <v>10</v>
      </c>
      <c r="B21">
        <v>6150</v>
      </c>
      <c r="C21">
        <v>12131</v>
      </c>
      <c r="D21">
        <v>6250</v>
      </c>
      <c r="E21">
        <v>5881</v>
      </c>
      <c r="F21">
        <v>11807</v>
      </c>
      <c r="G21">
        <v>6023</v>
      </c>
      <c r="H21">
        <v>5784</v>
      </c>
      <c r="I21">
        <v>324</v>
      </c>
      <c r="J21">
        <v>227</v>
      </c>
      <c r="K21">
        <v>97</v>
      </c>
      <c r="L21">
        <v>1.9198373983739838</v>
      </c>
      <c r="M21">
        <v>3910</v>
      </c>
      <c r="N21">
        <v>53.1</v>
      </c>
      <c r="O21">
        <v>190.64906490649065</v>
      </c>
      <c r="P21">
        <v>63.63</v>
      </c>
      <c r="Q21" t="s">
        <v>535</v>
      </c>
    </row>
    <row r="22" spans="1:17" ht="14.45" customHeight="1">
      <c r="A22" t="s">
        <v>347</v>
      </c>
      <c r="B22">
        <v>2483</v>
      </c>
      <c r="C22">
        <v>4843</v>
      </c>
      <c r="D22">
        <v>2531</v>
      </c>
      <c r="E22">
        <v>2312</v>
      </c>
      <c r="F22">
        <v>4780</v>
      </c>
      <c r="G22">
        <v>2488</v>
      </c>
      <c r="H22">
        <v>2292</v>
      </c>
      <c r="I22">
        <v>63</v>
      </c>
      <c r="J22">
        <v>43</v>
      </c>
      <c r="K22">
        <v>20</v>
      </c>
      <c r="L22">
        <v>1.9250906161900927</v>
      </c>
      <c r="M22">
        <v>1621</v>
      </c>
      <c r="N22">
        <v>54.1</v>
      </c>
      <c r="O22">
        <v>204.77801268498945</v>
      </c>
      <c r="P22">
        <v>23.65</v>
      </c>
      <c r="Q22" t="s">
        <v>536</v>
      </c>
    </row>
    <row r="23" spans="1:17" ht="14.45" customHeight="1">
      <c r="A23" t="s">
        <v>349</v>
      </c>
      <c r="B23">
        <v>20507</v>
      </c>
      <c r="C23">
        <v>51189</v>
      </c>
      <c r="D23">
        <v>25031</v>
      </c>
      <c r="E23">
        <v>26158</v>
      </c>
      <c r="F23">
        <v>50618</v>
      </c>
      <c r="G23">
        <v>24712</v>
      </c>
      <c r="H23">
        <v>25906</v>
      </c>
      <c r="I23">
        <v>571</v>
      </c>
      <c r="J23">
        <v>319</v>
      </c>
      <c r="K23">
        <v>252</v>
      </c>
      <c r="L23">
        <v>2.4683278880382309</v>
      </c>
      <c r="M23">
        <v>8618</v>
      </c>
      <c r="N23">
        <v>42.9</v>
      </c>
      <c r="O23">
        <v>2681.4562598218963</v>
      </c>
      <c r="P23">
        <v>19.09</v>
      </c>
      <c r="Q23" t="s">
        <v>537</v>
      </c>
    </row>
    <row r="24" spans="1:17" ht="18" customHeight="1">
      <c r="A24" t="s">
        <v>351</v>
      </c>
      <c r="B24">
        <v>4490</v>
      </c>
      <c r="C24">
        <v>9685</v>
      </c>
      <c r="D24">
        <v>5280</v>
      </c>
      <c r="E24">
        <v>4405</v>
      </c>
      <c r="F24">
        <v>9044</v>
      </c>
      <c r="G24">
        <v>4778</v>
      </c>
      <c r="H24">
        <v>4266</v>
      </c>
      <c r="I24">
        <v>641</v>
      </c>
      <c r="J24">
        <v>502</v>
      </c>
      <c r="K24">
        <v>139</v>
      </c>
      <c r="L24">
        <v>2.0142538975501112</v>
      </c>
      <c r="M24">
        <v>1853</v>
      </c>
      <c r="N24">
        <v>46</v>
      </c>
      <c r="O24">
        <v>985.2492370295015</v>
      </c>
      <c r="P24">
        <v>9.83</v>
      </c>
      <c r="Q24" t="s">
        <v>538</v>
      </c>
    </row>
    <row r="25" spans="1:17" ht="15">
      <c r="A25" t="s">
        <v>353</v>
      </c>
      <c r="B25">
        <v>16258</v>
      </c>
      <c r="C25">
        <v>37319</v>
      </c>
      <c r="D25">
        <v>18803</v>
      </c>
      <c r="E25">
        <v>18516</v>
      </c>
      <c r="F25">
        <v>36591</v>
      </c>
      <c r="G25">
        <v>18429</v>
      </c>
      <c r="H25">
        <v>18162</v>
      </c>
      <c r="I25">
        <v>728</v>
      </c>
      <c r="J25">
        <v>374</v>
      </c>
      <c r="K25">
        <v>354</v>
      </c>
      <c r="L25">
        <v>2.2506458358961741</v>
      </c>
      <c r="M25">
        <v>5980</v>
      </c>
      <c r="N25">
        <v>43.6</v>
      </c>
      <c r="O25">
        <v>3346.9955156950673</v>
      </c>
      <c r="P25">
        <v>11.15</v>
      </c>
      <c r="Q25" t="s">
        <v>539</v>
      </c>
    </row>
    <row r="26" spans="1:17" ht="15.75" customHeight="1">
      <c r="A26" t="s">
        <v>355</v>
      </c>
      <c r="B26">
        <v>10847</v>
      </c>
      <c r="C26">
        <v>25958</v>
      </c>
      <c r="D26">
        <v>12891</v>
      </c>
      <c r="E26">
        <v>13067</v>
      </c>
      <c r="F26">
        <v>25469</v>
      </c>
      <c r="G26">
        <v>12624</v>
      </c>
      <c r="H26">
        <v>12845</v>
      </c>
      <c r="I26">
        <v>489</v>
      </c>
      <c r="J26">
        <v>267</v>
      </c>
      <c r="K26">
        <v>222</v>
      </c>
      <c r="L26">
        <v>2.3480224946989949</v>
      </c>
      <c r="M26">
        <v>4093</v>
      </c>
      <c r="N26">
        <v>43.4</v>
      </c>
      <c r="O26">
        <v>6022.7378190255222</v>
      </c>
      <c r="P26">
        <v>4.3099999999999996</v>
      </c>
      <c r="Q26" t="s">
        <v>540</v>
      </c>
    </row>
    <row r="27" spans="1:17" ht="15.75" customHeight="1">
      <c r="A27" t="s">
        <v>583</v>
      </c>
      <c r="B27">
        <v>12985</v>
      </c>
      <c r="C27">
        <v>29927</v>
      </c>
      <c r="D27">
        <v>15309</v>
      </c>
      <c r="E27">
        <v>14618</v>
      </c>
      <c r="F27">
        <v>29472</v>
      </c>
      <c r="G27">
        <v>15014</v>
      </c>
      <c r="H27">
        <v>14458</v>
      </c>
      <c r="I27">
        <v>455</v>
      </c>
      <c r="J27">
        <v>295</v>
      </c>
      <c r="K27">
        <v>160</v>
      </c>
      <c r="L27">
        <v>2.2696958028494416</v>
      </c>
      <c r="M27">
        <v>3594</v>
      </c>
      <c r="N27">
        <v>39.4</v>
      </c>
      <c r="O27">
        <v>2215.1739452257589</v>
      </c>
      <c r="P27">
        <v>13.51</v>
      </c>
      <c r="Q27" t="s">
        <v>585</v>
      </c>
    </row>
    <row r="28" spans="1:17" ht="15.75" customHeight="1">
      <c r="A28" t="s">
        <v>584</v>
      </c>
      <c r="B28">
        <v>19611</v>
      </c>
      <c r="C28">
        <v>52464</v>
      </c>
      <c r="D28">
        <v>25917</v>
      </c>
      <c r="E28">
        <v>26547</v>
      </c>
      <c r="F28">
        <v>52079</v>
      </c>
      <c r="G28">
        <v>25777</v>
      </c>
      <c r="H28">
        <v>26302</v>
      </c>
      <c r="I28">
        <v>385</v>
      </c>
      <c r="J28">
        <v>140</v>
      </c>
      <c r="K28">
        <v>245</v>
      </c>
      <c r="L28">
        <v>2.6556014481668453</v>
      </c>
      <c r="M28">
        <v>3753</v>
      </c>
      <c r="N28">
        <v>35.799999999999997</v>
      </c>
      <c r="O28">
        <v>12344.470588235294</v>
      </c>
      <c r="P28">
        <v>4.25</v>
      </c>
      <c r="Q28" t="s">
        <v>586</v>
      </c>
    </row>
    <row r="29" spans="1:17" ht="15">
      <c r="A29" s="265" t="s">
        <v>524</v>
      </c>
      <c r="B29" s="330"/>
      <c r="C29"/>
      <c r="D29" s="265"/>
      <c r="E29" s="265"/>
      <c r="F29" s="331"/>
      <c r="G29" s="332"/>
      <c r="H29" s="332"/>
      <c r="I29" s="466" t="s">
        <v>331</v>
      </c>
      <c r="J29" s="466"/>
      <c r="K29" s="466"/>
      <c r="L29" s="466"/>
      <c r="M29" s="466"/>
      <c r="N29" s="466"/>
      <c r="O29" s="466"/>
      <c r="P29" s="466"/>
      <c r="Q29" s="466"/>
    </row>
    <row r="30" spans="1:17" ht="12.75">
      <c r="A30" s="265" t="s">
        <v>571</v>
      </c>
      <c r="B30" s="334"/>
      <c r="C30" s="333"/>
      <c r="D30" s="333"/>
      <c r="E30" s="333"/>
      <c r="F30" s="335"/>
      <c r="G30" s="336"/>
      <c r="H30" s="336"/>
      <c r="I30" s="335"/>
      <c r="J30" s="335"/>
      <c r="K30" s="335"/>
      <c r="L30" s="185"/>
      <c r="M30" s="185"/>
      <c r="N30" s="185"/>
      <c r="O30" s="335"/>
      <c r="P30" s="333"/>
      <c r="Q30" s="333"/>
    </row>
    <row r="31" spans="1:17" ht="12.75">
      <c r="A31" s="333" t="s">
        <v>572</v>
      </c>
      <c r="B31" s="334"/>
      <c r="C31" s="333"/>
      <c r="D31" s="333"/>
      <c r="E31" s="333"/>
      <c r="F31" s="335"/>
      <c r="G31" s="336"/>
      <c r="H31" s="336"/>
      <c r="I31" s="335"/>
      <c r="J31" s="335"/>
      <c r="K31" s="335"/>
      <c r="L31" s="185"/>
      <c r="M31" s="185"/>
      <c r="N31" s="185"/>
      <c r="O31" s="335"/>
      <c r="P31" s="333"/>
      <c r="Q31" s="333"/>
    </row>
    <row r="32" spans="1:17">
      <c r="B32" s="290"/>
      <c r="F32" s="290"/>
      <c r="G32" s="290"/>
      <c r="H32" s="290"/>
      <c r="I32" s="290"/>
      <c r="J32" s="290"/>
      <c r="K32" s="290"/>
      <c r="L32" s="290"/>
      <c r="M32" s="290"/>
      <c r="N32" s="290"/>
      <c r="O32" s="290"/>
    </row>
    <row r="33" s="290" customFormat="1"/>
    <row r="34" s="290" customFormat="1"/>
    <row r="35" s="290" customFormat="1"/>
    <row r="36" s="290" customFormat="1"/>
    <row r="37" s="290" customFormat="1"/>
    <row r="38" s="290" customFormat="1"/>
    <row r="39" s="290" customFormat="1"/>
  </sheetData>
  <mergeCells count="12">
    <mergeCell ref="L5:L6"/>
    <mergeCell ref="M5:M6"/>
    <mergeCell ref="O5:O6"/>
    <mergeCell ref="I29:Q29"/>
    <mergeCell ref="I1:Q1"/>
    <mergeCell ref="A3:A6"/>
    <mergeCell ref="B3:B4"/>
    <mergeCell ref="M3:M4"/>
    <mergeCell ref="C4:C6"/>
    <mergeCell ref="F4:F6"/>
    <mergeCell ref="I4:I6"/>
    <mergeCell ref="B5:B6"/>
  </mergeCells>
  <phoneticPr fontId="4" type="noConversion"/>
  <conditionalFormatting sqref="O16 L16">
    <cfRule type="expression" dxfId="14" priority="26">
      <formula>L16&lt;&gt;#REF!</formula>
    </cfRule>
  </conditionalFormatting>
  <conditionalFormatting sqref="O17:O20 L17:L20">
    <cfRule type="expression" dxfId="13" priority="25">
      <formula>L17&lt;&gt;#REF!</formula>
    </cfRule>
  </conditionalFormatting>
  <conditionalFormatting sqref="B17:B20">
    <cfRule type="expression" dxfId="12" priority="24">
      <formula>B17&lt;&gt;#REF!</formula>
    </cfRule>
  </conditionalFormatting>
  <conditionalFormatting sqref="G17:H20">
    <cfRule type="expression" dxfId="11" priority="23">
      <formula>G17&lt;&gt;#REF!</formula>
    </cfRule>
  </conditionalFormatting>
  <conditionalFormatting sqref="J17:K20 M17:N20 P17:P20">
    <cfRule type="expression" dxfId="10" priority="22">
      <formula>J17&lt;&gt;#REF!</formula>
    </cfRule>
  </conditionalFormatting>
  <conditionalFormatting sqref="B25:B28">
    <cfRule type="expression" dxfId="9" priority="17">
      <formula>B25&lt;&gt;#REF!</formula>
    </cfRule>
  </conditionalFormatting>
  <conditionalFormatting sqref="G25:H28">
    <cfRule type="expression" dxfId="8" priority="16">
      <formula>G25&lt;&gt;#REF!</formula>
    </cfRule>
  </conditionalFormatting>
  <conditionalFormatting sqref="J25:K28 M25:P28">
    <cfRule type="expression" dxfId="7" priority="15">
      <formula>J25&lt;&gt;#REF!</formula>
    </cfRule>
  </conditionalFormatting>
  <conditionalFormatting sqref="L25:L28">
    <cfRule type="expression" dxfId="6" priority="14">
      <formula>L25&lt;&gt;#REF!</formula>
    </cfRule>
  </conditionalFormatting>
  <conditionalFormatting sqref="L25:L28">
    <cfRule type="expression" dxfId="5" priority="13">
      <formula>L25&lt;&gt;#REF!</formula>
    </cfRule>
  </conditionalFormatting>
  <conditionalFormatting sqref="L25:L28">
    <cfRule type="expression" dxfId="4" priority="12">
      <formula>L25&lt;&gt;#REF!</formula>
    </cfRule>
  </conditionalFormatting>
  <conditionalFormatting sqref="O21:O24 L21:L24">
    <cfRule type="expression" dxfId="3" priority="4">
      <formula>L21&lt;&gt;#REF!</formula>
    </cfRule>
  </conditionalFormatting>
  <conditionalFormatting sqref="B21:B24">
    <cfRule type="expression" dxfId="2" priority="3">
      <formula>B21&lt;&gt;#REF!</formula>
    </cfRule>
  </conditionalFormatting>
  <conditionalFormatting sqref="G21:H24">
    <cfRule type="expression" dxfId="1" priority="2">
      <formula>G21&lt;&gt;#REF!</formula>
    </cfRule>
  </conditionalFormatting>
  <conditionalFormatting sqref="J21:K24 M21:N24 P21:P24">
    <cfRule type="expression" dxfId="0" priority="1">
      <formula>J21&lt;&gt;#REF!</formula>
    </cfRule>
  </conditionalFormatting>
  <printOptions horizontalCentered="1" gridLines="1" gridLinesSet="0"/>
  <pageMargins left="1.2204724409448819" right="1.2204724409448819" top="1.0236220472440944" bottom="2.3622047244094491" header="0" footer="0"/>
  <pageSetup paperSize="9" scale="53" orientation="portrait" r:id="rId1"/>
  <headerFooter alignWithMargins="0"/>
  <colBreaks count="1" manualBreakCount="1">
    <brk id="8"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N32"/>
  <sheetViews>
    <sheetView view="pageBreakPreview" topLeftCell="A25" zoomScale="90" zoomScaleSheetLayoutView="90" workbookViewId="0">
      <pane xSplit="1" topLeftCell="AA1" activePane="topRight" state="frozen"/>
      <selection activeCell="C16" sqref="C16"/>
      <selection pane="topRight" activeCell="AG7" sqref="AG7"/>
    </sheetView>
  </sheetViews>
  <sheetFormatPr defaultRowHeight="12"/>
  <cols>
    <col min="1" max="1" width="15.875" style="355" customWidth="1"/>
    <col min="2" max="2" width="10.5" style="395" customWidth="1"/>
    <col min="3" max="4" width="8.375" style="395" customWidth="1"/>
    <col min="5" max="5" width="11.25" style="394" customWidth="1"/>
    <col min="6" max="6" width="8" style="392" customWidth="1"/>
    <col min="7" max="7" width="8.375" style="392" customWidth="1"/>
    <col min="8" max="8" width="10.5" style="395" customWidth="1"/>
    <col min="9" max="10" width="9.625" style="395" bestFit="1" customWidth="1"/>
    <col min="11" max="11" width="11.25" style="394" customWidth="1"/>
    <col min="12" max="13" width="8" style="394" customWidth="1"/>
    <col min="14" max="14" width="10.5" style="395" customWidth="1"/>
    <col min="15" max="16" width="9.625" style="395" bestFit="1" customWidth="1"/>
    <col min="17" max="17" width="11.25" style="394" customWidth="1"/>
    <col min="18" max="19" width="8" style="394" customWidth="1"/>
    <col min="20" max="20" width="10.5" style="395" customWidth="1"/>
    <col min="21" max="22" width="9.625" style="395" bestFit="1" customWidth="1"/>
    <col min="23" max="23" width="11.25" style="394" customWidth="1"/>
    <col min="24" max="24" width="8" style="394" customWidth="1"/>
    <col min="25" max="37" width="10.875" style="394" customWidth="1"/>
    <col min="38" max="38" width="19.25" style="394" customWidth="1"/>
    <col min="39" max="39" width="8" style="394" hidden="1" customWidth="1"/>
    <col min="40" max="40" width="15.875" style="355" customWidth="1"/>
    <col min="41" max="16384" width="9" style="355"/>
  </cols>
  <sheetData>
    <row r="1" spans="1:40" s="349" customFormat="1" ht="21.75" customHeight="1">
      <c r="A1" s="466" t="s">
        <v>525</v>
      </c>
      <c r="B1" s="466"/>
      <c r="C1" s="466"/>
      <c r="D1" s="466"/>
      <c r="E1" s="466"/>
      <c r="F1" s="466"/>
      <c r="G1" s="466"/>
      <c r="H1" s="466" t="s">
        <v>393</v>
      </c>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row>
    <row r="2" spans="1:40" ht="20.100000000000001" customHeight="1" thickBot="1">
      <c r="A2" s="350" t="s">
        <v>53</v>
      </c>
      <c r="B2" s="351"/>
      <c r="C2" s="351"/>
      <c r="D2" s="351"/>
      <c r="E2" s="353"/>
      <c r="F2" s="352"/>
      <c r="G2" s="352"/>
      <c r="H2" s="351"/>
      <c r="I2" s="351"/>
      <c r="J2" s="351"/>
      <c r="K2" s="353"/>
      <c r="L2" s="353"/>
      <c r="M2" s="353"/>
      <c r="N2" s="351"/>
      <c r="O2" s="351"/>
      <c r="P2" s="351"/>
      <c r="Q2" s="353"/>
      <c r="R2" s="353"/>
      <c r="S2" s="353"/>
      <c r="T2" s="351"/>
      <c r="U2" s="351"/>
      <c r="V2" s="351"/>
      <c r="W2" s="353"/>
      <c r="X2" s="353"/>
      <c r="Y2" s="353"/>
      <c r="Z2" s="353"/>
      <c r="AA2" s="353"/>
      <c r="AB2" s="353"/>
      <c r="AC2" s="353"/>
      <c r="AD2" s="353"/>
      <c r="AE2" s="353"/>
      <c r="AF2" s="353"/>
      <c r="AG2" s="353"/>
      <c r="AH2" s="353"/>
      <c r="AI2" s="353"/>
      <c r="AJ2" s="353"/>
      <c r="AK2" s="353"/>
      <c r="AL2" s="354" t="s">
        <v>11</v>
      </c>
      <c r="AM2" s="353"/>
    </row>
    <row r="3" spans="1:40" ht="21" customHeight="1" thickTop="1">
      <c r="A3" s="356" t="s">
        <v>104</v>
      </c>
      <c r="B3" s="466">
        <v>2018</v>
      </c>
      <c r="C3" s="466"/>
      <c r="D3" s="466"/>
      <c r="E3" s="466"/>
      <c r="F3" s="466"/>
      <c r="G3" s="466"/>
      <c r="H3" s="466">
        <v>2019</v>
      </c>
      <c r="I3" s="466"/>
      <c r="J3" s="466"/>
      <c r="K3" s="466"/>
      <c r="L3" s="466"/>
      <c r="M3" s="466"/>
      <c r="N3" s="466">
        <v>2020</v>
      </c>
      <c r="O3" s="466"/>
      <c r="P3" s="466"/>
      <c r="Q3" s="466"/>
      <c r="R3" s="466"/>
      <c r="S3" s="466"/>
      <c r="T3" s="466">
        <v>2021</v>
      </c>
      <c r="U3" s="466"/>
      <c r="V3" s="466"/>
      <c r="W3" s="466"/>
      <c r="X3" s="466"/>
      <c r="Y3" s="466"/>
      <c r="Z3" s="466">
        <v>2022</v>
      </c>
      <c r="AA3" s="466"/>
      <c r="AB3" s="466"/>
      <c r="AC3" s="466"/>
      <c r="AD3" s="466"/>
      <c r="AE3" s="466"/>
      <c r="AF3" s="466">
        <v>2023</v>
      </c>
      <c r="AG3" s="466"/>
      <c r="AH3" s="466"/>
      <c r="AI3" s="466"/>
      <c r="AJ3" s="466"/>
      <c r="AK3" s="466"/>
      <c r="AL3" t="s">
        <v>105</v>
      </c>
      <c r="AM3"/>
    </row>
    <row r="4" spans="1:40" ht="21" customHeight="1">
      <c r="A4" s="357"/>
      <c r="B4" t="s">
        <v>375</v>
      </c>
      <c r="C4" s="359"/>
      <c r="D4" s="360"/>
      <c r="E4" s="361" t="s">
        <v>54</v>
      </c>
      <c r="F4" s="362"/>
      <c r="G4" s="363"/>
      <c r="H4" s="358" t="s">
        <v>375</v>
      </c>
      <c r="I4" s="359"/>
      <c r="J4" s="360"/>
      <c r="K4" s="361" t="s">
        <v>54</v>
      </c>
      <c r="L4" s="362"/>
      <c r="M4" s="363"/>
      <c r="N4" t="s">
        <v>375</v>
      </c>
      <c r="O4"/>
      <c r="P4"/>
      <c r="Q4" t="s">
        <v>54</v>
      </c>
      <c r="R4"/>
      <c r="S4"/>
      <c r="T4" t="s">
        <v>375</v>
      </c>
      <c r="U4"/>
      <c r="V4"/>
      <c r="W4" t="s">
        <v>54</v>
      </c>
      <c r="X4"/>
      <c r="Y4"/>
      <c r="Z4" t="s">
        <v>375</v>
      </c>
      <c r="AA4"/>
      <c r="AB4"/>
      <c r="AC4" t="s">
        <v>54</v>
      </c>
      <c r="AD4"/>
      <c r="AE4"/>
      <c r="AF4" t="s">
        <v>375</v>
      </c>
      <c r="AG4"/>
      <c r="AH4"/>
      <c r="AI4" t="s">
        <v>54</v>
      </c>
      <c r="AJ4"/>
      <c r="AK4"/>
      <c r="AL4"/>
      <c r="AM4"/>
    </row>
    <row r="5" spans="1:40" ht="16.5" customHeight="1">
      <c r="A5" s="357"/>
      <c r="B5"/>
      <c r="C5" s="368" t="s">
        <v>1</v>
      </c>
      <c r="D5" s="366" t="s">
        <v>2</v>
      </c>
      <c r="E5" s="369"/>
      <c r="F5" s="367" t="s">
        <v>1</v>
      </c>
      <c r="G5" s="370" t="s">
        <v>2</v>
      </c>
      <c r="H5" s="365"/>
      <c r="I5" s="368" t="s">
        <v>1</v>
      </c>
      <c r="J5" s="366" t="s">
        <v>2</v>
      </c>
      <c r="K5" s="369"/>
      <c r="L5" s="367" t="s">
        <v>1</v>
      </c>
      <c r="M5" s="370" t="s">
        <v>2</v>
      </c>
      <c r="N5"/>
      <c r="O5" t="s">
        <v>1</v>
      </c>
      <c r="P5" t="s">
        <v>2</v>
      </c>
      <c r="Q5"/>
      <c r="R5" t="s">
        <v>1</v>
      </c>
      <c r="S5" t="s">
        <v>2</v>
      </c>
      <c r="T5"/>
      <c r="U5" t="s">
        <v>1</v>
      </c>
      <c r="V5" t="s">
        <v>2</v>
      </c>
      <c r="W5"/>
      <c r="X5" t="s">
        <v>1</v>
      </c>
      <c r="Y5" t="s">
        <v>2</v>
      </c>
      <c r="Z5"/>
      <c r="AA5" t="s">
        <v>1</v>
      </c>
      <c r="AB5" t="s">
        <v>2</v>
      </c>
      <c r="AC5"/>
      <c r="AD5" t="s">
        <v>1</v>
      </c>
      <c r="AE5" t="s">
        <v>587</v>
      </c>
      <c r="AF5"/>
      <c r="AG5" t="s">
        <v>1</v>
      </c>
      <c r="AH5" t="s">
        <v>2</v>
      </c>
      <c r="AI5"/>
      <c r="AJ5" t="s">
        <v>1</v>
      </c>
      <c r="AK5" t="s">
        <v>587</v>
      </c>
      <c r="AL5"/>
      <c r="AM5"/>
    </row>
    <row r="6" spans="1:40" ht="21" customHeight="1">
      <c r="A6" s="371" t="s">
        <v>55</v>
      </c>
      <c r="B6" t="s">
        <v>3</v>
      </c>
      <c r="C6" s="374" t="s">
        <v>4</v>
      </c>
      <c r="D6" s="375" t="s">
        <v>5</v>
      </c>
      <c r="E6" s="376" t="s">
        <v>376</v>
      </c>
      <c r="F6" s="372" t="s">
        <v>4</v>
      </c>
      <c r="G6" s="377" t="s">
        <v>5</v>
      </c>
      <c r="H6" s="373" t="s">
        <v>3</v>
      </c>
      <c r="I6" s="374" t="s">
        <v>4</v>
      </c>
      <c r="J6" s="375" t="s">
        <v>5</v>
      </c>
      <c r="K6" s="376" t="s">
        <v>376</v>
      </c>
      <c r="L6" s="372" t="s">
        <v>4</v>
      </c>
      <c r="M6" s="377" t="s">
        <v>5</v>
      </c>
      <c r="N6" t="s">
        <v>3</v>
      </c>
      <c r="O6" t="s">
        <v>4</v>
      </c>
      <c r="P6" t="s">
        <v>5</v>
      </c>
      <c r="Q6" t="s">
        <v>376</v>
      </c>
      <c r="R6" t="s">
        <v>4</v>
      </c>
      <c r="S6" t="s">
        <v>5</v>
      </c>
      <c r="T6" t="s">
        <v>3</v>
      </c>
      <c r="U6" t="s">
        <v>4</v>
      </c>
      <c r="V6" t="s">
        <v>5</v>
      </c>
      <c r="W6" t="s">
        <v>376</v>
      </c>
      <c r="X6" t="s">
        <v>4</v>
      </c>
      <c r="Y6" t="s">
        <v>5</v>
      </c>
      <c r="Z6" t="s">
        <v>3</v>
      </c>
      <c r="AA6" t="s">
        <v>4</v>
      </c>
      <c r="AB6" t="s">
        <v>5</v>
      </c>
      <c r="AC6" t="s">
        <v>376</v>
      </c>
      <c r="AD6" t="s">
        <v>4</v>
      </c>
      <c r="AE6" t="s">
        <v>5</v>
      </c>
      <c r="AF6" t="s">
        <v>3</v>
      </c>
      <c r="AG6" t="s">
        <v>4</v>
      </c>
      <c r="AH6" t="s">
        <v>5</v>
      </c>
      <c r="AI6" t="s">
        <v>376</v>
      </c>
      <c r="AJ6" t="s">
        <v>4</v>
      </c>
      <c r="AK6" t="s">
        <v>5</v>
      </c>
      <c r="AL6" t="s">
        <v>56</v>
      </c>
      <c r="AM6"/>
    </row>
    <row r="7" spans="1:40" s="381" customFormat="1" ht="27.6" customHeight="1">
      <c r="A7" s="378" t="s">
        <v>57</v>
      </c>
      <c r="B7" s="380">
        <v>216951</v>
      </c>
      <c r="C7" s="380">
        <v>109978</v>
      </c>
      <c r="D7" s="380">
        <v>106973</v>
      </c>
      <c r="E7" s="379">
        <f>SUM(F7:G7)</f>
        <v>100</v>
      </c>
      <c r="F7" s="379">
        <f>C7/$B$7*100</f>
        <v>50.692552696230941</v>
      </c>
      <c r="G7" s="379">
        <f>D7/$B$7*100</f>
        <v>49.307447303769052</v>
      </c>
      <c r="H7" s="380">
        <v>222314</v>
      </c>
      <c r="I7" s="380">
        <v>112775</v>
      </c>
      <c r="J7" s="380">
        <v>109539</v>
      </c>
      <c r="K7" s="379">
        <f>SUM(L7:M7)</f>
        <v>100</v>
      </c>
      <c r="L7" s="379">
        <f>I7/$H$7*100</f>
        <v>50.727799418840014</v>
      </c>
      <c r="M7" s="379">
        <f>J7/$H$7*100</f>
        <v>49.272200581159979</v>
      </c>
      <c r="N7">
        <v>230359</v>
      </c>
      <c r="O7">
        <v>116916</v>
      </c>
      <c r="P7">
        <v>113443</v>
      </c>
      <c r="Q7">
        <f t="shared" ref="Q7:Q24" si="0">SUM(R7:S7)</f>
        <v>100</v>
      </c>
      <c r="R7">
        <f>O7/$N$7*100</f>
        <v>50.753823380028564</v>
      </c>
      <c r="S7">
        <f>P7/$N$7*100</f>
        <v>49.246176619971436</v>
      </c>
      <c r="T7">
        <f>SUM(U7+V7)</f>
        <v>236368</v>
      </c>
      <c r="U7">
        <f>SUM(U8:U24)</f>
        <v>119835</v>
      </c>
      <c r="V7">
        <f>SUM(V8:V24)</f>
        <v>116533</v>
      </c>
      <c r="W7">
        <v>100</v>
      </c>
      <c r="X7">
        <f>SUM(X8:X24)</f>
        <v>50.698487104853449</v>
      </c>
      <c r="Y7">
        <f>SUM(Y8:Y24)</f>
        <v>49.301512895146544</v>
      </c>
      <c r="Z7">
        <v>243432</v>
      </c>
      <c r="AA7">
        <v>123173</v>
      </c>
      <c r="AB7">
        <v>120259</v>
      </c>
      <c r="AC7">
        <v>100</v>
      </c>
      <c r="AD7">
        <f>SUM(AD8:AD24)</f>
        <v>50.598524433928155</v>
      </c>
      <c r="AE7">
        <f>SUM(AE8:AE24)</f>
        <v>49.401475566071831</v>
      </c>
      <c r="AF7">
        <v>269641</v>
      </c>
      <c r="AG7">
        <v>137861</v>
      </c>
      <c r="AH7">
        <v>131780</v>
      </c>
      <c r="AI7">
        <v>100</v>
      </c>
      <c r="AJ7">
        <v>51.127610415330018</v>
      </c>
      <c r="AK7">
        <v>48.872389584669989</v>
      </c>
      <c r="AL7" s="466" t="s">
        <v>58</v>
      </c>
      <c r="AM7" s="466"/>
    </row>
    <row r="8" spans="1:40" ht="27.6" customHeight="1">
      <c r="A8" s="382" t="s">
        <v>107</v>
      </c>
      <c r="B8" s="384">
        <v>8772</v>
      </c>
      <c r="C8" s="384">
        <v>4535</v>
      </c>
      <c r="D8" s="384">
        <v>4237</v>
      </c>
      <c r="E8" s="383">
        <f t="shared" ref="E8:E24" si="1">SUM(F8:G8)</f>
        <v>4.0433093186940825</v>
      </c>
      <c r="F8" s="383">
        <f t="shared" ref="F8:F24" si="2">C8/$B$7*100</f>
        <v>2.0903337620015576</v>
      </c>
      <c r="G8" s="383">
        <f t="shared" ref="G8:G24" si="3">D8/$B$7*100</f>
        <v>1.9529755566925249</v>
      </c>
      <c r="H8" s="384">
        <v>8510</v>
      </c>
      <c r="I8" s="384">
        <v>4389</v>
      </c>
      <c r="J8" s="384">
        <v>4121</v>
      </c>
      <c r="K8" s="383">
        <f t="shared" ref="K8:K24" si="4">SUM(L8:M8)</f>
        <v>3.8279190694243281</v>
      </c>
      <c r="L8" s="383">
        <f>I8/$H$7*100</f>
        <v>1.9742346410932285</v>
      </c>
      <c r="M8" s="383">
        <f>J8/$H$7*100</f>
        <v>1.8536844283310994</v>
      </c>
      <c r="N8">
        <v>8398</v>
      </c>
      <c r="O8" s="346">
        <v>4306</v>
      </c>
      <c r="P8" s="346">
        <v>4092</v>
      </c>
      <c r="Q8">
        <f t="shared" si="0"/>
        <v>3.6456140198559641</v>
      </c>
      <c r="R8">
        <f>O8/$N$7*100</f>
        <v>1.8692562478566064</v>
      </c>
      <c r="S8">
        <f>P8/$N$7*100</f>
        <v>1.7763577719993575</v>
      </c>
      <c r="T8">
        <f t="shared" ref="T8:T24" si="5">SUM(U8+V8)</f>
        <v>7896</v>
      </c>
      <c r="U8" s="346">
        <v>4031</v>
      </c>
      <c r="V8" s="346">
        <v>3865</v>
      </c>
      <c r="W8">
        <v>3.182819021328338</v>
      </c>
      <c r="X8">
        <f>U8/$T$7*100</f>
        <v>1.7053915927705949</v>
      </c>
      <c r="Y8">
        <f>V8/$T$7*100</f>
        <v>1.635162120083937</v>
      </c>
      <c r="Z8">
        <v>7748</v>
      </c>
      <c r="AA8" s="346">
        <v>3927</v>
      </c>
      <c r="AB8" s="346">
        <v>3821</v>
      </c>
      <c r="AC8">
        <v>3.182819021328338</v>
      </c>
      <c r="AD8">
        <f>AA8/$Z$7*100</f>
        <v>1.6131815044858524</v>
      </c>
      <c r="AE8">
        <f>AB8/$Z$7*100</f>
        <v>1.5696375168424859</v>
      </c>
      <c r="AF8">
        <v>9029</v>
      </c>
      <c r="AG8" s="346">
        <v>4612</v>
      </c>
      <c r="AH8" s="346">
        <v>4417</v>
      </c>
      <c r="AI8">
        <v>3.3485263739564828</v>
      </c>
      <c r="AJ8">
        <v>1.7104223764190165</v>
      </c>
      <c r="AK8">
        <v>1.6381039975374667</v>
      </c>
      <c r="AL8" t="s">
        <v>107</v>
      </c>
      <c r="AM8"/>
    </row>
    <row r="9" spans="1:40" ht="27.6" customHeight="1">
      <c r="A9" s="382" t="s">
        <v>59</v>
      </c>
      <c r="B9" s="384">
        <v>11202</v>
      </c>
      <c r="C9" s="384">
        <v>5636</v>
      </c>
      <c r="D9" s="384">
        <v>5566</v>
      </c>
      <c r="E9" s="383">
        <f t="shared" si="1"/>
        <v>5.1633779056100231</v>
      </c>
      <c r="F9" s="383">
        <f t="shared" si="2"/>
        <v>2.5978216279252</v>
      </c>
      <c r="G9" s="383">
        <f t="shared" si="3"/>
        <v>2.5655562776848226</v>
      </c>
      <c r="H9" s="384">
        <v>11304</v>
      </c>
      <c r="I9" s="384">
        <v>5726</v>
      </c>
      <c r="J9" s="384">
        <v>5578</v>
      </c>
      <c r="K9" s="383">
        <f t="shared" si="4"/>
        <v>5.0847000188921978</v>
      </c>
      <c r="L9" s="383">
        <f t="shared" ref="L9:L24" si="6">I9/$H$7*100</f>
        <v>2.5756362622237017</v>
      </c>
      <c r="M9" s="383">
        <f t="shared" ref="M9:M24" si="7">J9/$H$7*100</f>
        <v>2.5090637566684957</v>
      </c>
      <c r="N9">
        <v>11542</v>
      </c>
      <c r="O9" s="346">
        <v>5872</v>
      </c>
      <c r="P9" s="346">
        <v>5670</v>
      </c>
      <c r="Q9">
        <f t="shared" si="0"/>
        <v>5.0104402259082566</v>
      </c>
      <c r="R9">
        <f t="shared" ref="R9:R24" si="8">O9/$N$7*100</f>
        <v>2.5490647207185306</v>
      </c>
      <c r="S9">
        <f t="shared" ref="S9:S24" si="9">P9/$N$7*100</f>
        <v>2.4613755051897255</v>
      </c>
      <c r="T9">
        <f t="shared" si="5"/>
        <v>11755</v>
      </c>
      <c r="U9" s="346">
        <v>5985</v>
      </c>
      <c r="V9" s="346">
        <v>5770</v>
      </c>
      <c r="W9">
        <v>4.7376680140655294</v>
      </c>
      <c r="X9">
        <f t="shared" ref="X9:X24" si="10">U9/$T$7*100</f>
        <v>2.5320686387328233</v>
      </c>
      <c r="Y9">
        <f t="shared" ref="Y9:Y24" si="11">V9/$T$7*100</f>
        <v>2.4411087795302242</v>
      </c>
      <c r="Z9">
        <v>11533</v>
      </c>
      <c r="AA9" s="346">
        <v>5856</v>
      </c>
      <c r="AB9" s="346">
        <v>5677</v>
      </c>
      <c r="AC9">
        <v>4.7376680140655294</v>
      </c>
      <c r="AD9">
        <f t="shared" ref="AD9:AD24" si="12">AA9/$Z$7*100</f>
        <v>2.4055999211278714</v>
      </c>
      <c r="AE9">
        <f t="shared" ref="AE9:AE24" si="13">AB9/$Z$7*100</f>
        <v>2.332068092937658</v>
      </c>
      <c r="AF9">
        <v>12287</v>
      </c>
      <c r="AG9" s="346">
        <v>6275</v>
      </c>
      <c r="AH9" s="346">
        <v>6012</v>
      </c>
      <c r="AI9">
        <v>4.5567995965005315</v>
      </c>
      <c r="AJ9">
        <v>2.327168346060132</v>
      </c>
      <c r="AK9">
        <v>2.2296312504404003</v>
      </c>
      <c r="AL9" t="s">
        <v>59</v>
      </c>
      <c r="AM9"/>
    </row>
    <row r="10" spans="1:40" ht="27.6" customHeight="1">
      <c r="A10" s="382" t="s">
        <v>60</v>
      </c>
      <c r="B10" s="384">
        <v>11457</v>
      </c>
      <c r="C10" s="384">
        <v>5931</v>
      </c>
      <c r="D10" s="384">
        <v>5526</v>
      </c>
      <c r="E10" s="383">
        <f t="shared" si="1"/>
        <v>5.2809159671999666</v>
      </c>
      <c r="F10" s="383">
        <f t="shared" si="2"/>
        <v>2.7337970325096448</v>
      </c>
      <c r="G10" s="383">
        <f t="shared" si="3"/>
        <v>2.5471189346903218</v>
      </c>
      <c r="H10" s="384">
        <v>11513</v>
      </c>
      <c r="I10" s="384">
        <v>5906</v>
      </c>
      <c r="J10" s="384">
        <v>5607</v>
      </c>
      <c r="K10" s="383">
        <f t="shared" si="4"/>
        <v>5.1787111922775892</v>
      </c>
      <c r="L10" s="383">
        <f t="shared" si="6"/>
        <v>2.656602823034087</v>
      </c>
      <c r="M10" s="383">
        <f t="shared" si="7"/>
        <v>2.5221083692435022</v>
      </c>
      <c r="N10">
        <v>12034</v>
      </c>
      <c r="O10" s="346">
        <v>6040</v>
      </c>
      <c r="P10" s="346">
        <v>5994</v>
      </c>
      <c r="Q10">
        <f t="shared" si="0"/>
        <v>5.2240198993744542</v>
      </c>
      <c r="R10">
        <f t="shared" si="8"/>
        <v>2.6219943653167448</v>
      </c>
      <c r="S10">
        <f t="shared" si="9"/>
        <v>2.6020255340577099</v>
      </c>
      <c r="T10">
        <f t="shared" si="5"/>
        <v>12397</v>
      </c>
      <c r="U10" s="346">
        <v>6207</v>
      </c>
      <c r="V10" s="346">
        <v>6190</v>
      </c>
      <c r="W10">
        <v>5.2815570672713532</v>
      </c>
      <c r="X10">
        <f t="shared" si="10"/>
        <v>2.6259899817234142</v>
      </c>
      <c r="Y10">
        <f t="shared" si="11"/>
        <v>2.6187978068097206</v>
      </c>
      <c r="Z10">
        <v>12857</v>
      </c>
      <c r="AA10" s="346">
        <v>6415</v>
      </c>
      <c r="AB10" s="346">
        <v>6442</v>
      </c>
      <c r="AC10">
        <v>5.2815570672713532</v>
      </c>
      <c r="AD10">
        <f t="shared" si="12"/>
        <v>2.6352328370961913</v>
      </c>
      <c r="AE10">
        <f t="shared" si="13"/>
        <v>2.6463242301751619</v>
      </c>
      <c r="AF10">
        <v>13482</v>
      </c>
      <c r="AG10" s="346">
        <v>6820</v>
      </c>
      <c r="AH10" s="346">
        <v>6662</v>
      </c>
      <c r="AI10">
        <v>4.9999814568259273</v>
      </c>
      <c r="AJ10">
        <v>2.5292889434470278</v>
      </c>
      <c r="AK10">
        <v>2.4706925133789004</v>
      </c>
      <c r="AL10" t="s">
        <v>592</v>
      </c>
      <c r="AM10"/>
    </row>
    <row r="11" spans="1:40" ht="27.6" customHeight="1">
      <c r="A11" s="382" t="s">
        <v>61</v>
      </c>
      <c r="B11" s="384">
        <v>12647</v>
      </c>
      <c r="C11" s="384">
        <v>6454</v>
      </c>
      <c r="D11" s="384">
        <v>6193</v>
      </c>
      <c r="E11" s="383">
        <f t="shared" si="1"/>
        <v>5.8294269212863732</v>
      </c>
      <c r="F11" s="383">
        <f t="shared" si="2"/>
        <v>2.9748652921627468</v>
      </c>
      <c r="G11" s="383">
        <f t="shared" si="3"/>
        <v>2.8545616291236269</v>
      </c>
      <c r="H11" s="384">
        <v>12419</v>
      </c>
      <c r="I11" s="384">
        <v>6346</v>
      </c>
      <c r="J11" s="384">
        <v>6073</v>
      </c>
      <c r="K11" s="383">
        <f t="shared" si="4"/>
        <v>5.5862428816898619</v>
      </c>
      <c r="L11" s="383">
        <f t="shared" si="6"/>
        <v>2.8545210827928065</v>
      </c>
      <c r="M11" s="383">
        <f t="shared" si="7"/>
        <v>2.7317217988970555</v>
      </c>
      <c r="N11">
        <v>12023</v>
      </c>
      <c r="O11" s="346">
        <v>6184</v>
      </c>
      <c r="P11" s="346">
        <v>5839</v>
      </c>
      <c r="Q11">
        <f t="shared" si="0"/>
        <v>5.2192447440733805</v>
      </c>
      <c r="R11">
        <f t="shared" si="8"/>
        <v>2.6845054892580711</v>
      </c>
      <c r="S11">
        <f t="shared" si="9"/>
        <v>2.5347392548153098</v>
      </c>
      <c r="T11">
        <f t="shared" si="5"/>
        <v>11880</v>
      </c>
      <c r="U11" s="346">
        <v>6134</v>
      </c>
      <c r="V11" s="346">
        <v>5746</v>
      </c>
      <c r="W11">
        <v>5.0157744257123138</v>
      </c>
      <c r="X11">
        <f t="shared" si="10"/>
        <v>2.5951059365057874</v>
      </c>
      <c r="Y11">
        <f t="shared" si="11"/>
        <v>2.4309551208285383</v>
      </c>
      <c r="Z11">
        <v>12210</v>
      </c>
      <c r="AA11" s="346">
        <v>6216</v>
      </c>
      <c r="AB11" s="346">
        <v>5994</v>
      </c>
      <c r="AC11">
        <v>5.0157744257123138</v>
      </c>
      <c r="AD11">
        <f t="shared" si="12"/>
        <v>2.5534851621808143</v>
      </c>
      <c r="AE11">
        <f t="shared" si="13"/>
        <v>2.4622892635314995</v>
      </c>
      <c r="AF11">
        <v>12557</v>
      </c>
      <c r="AG11" s="346">
        <v>6452</v>
      </c>
      <c r="AH11" s="346">
        <v>6105</v>
      </c>
      <c r="AI11">
        <v>4.6569327364903703</v>
      </c>
      <c r="AJ11">
        <v>2.3928111822756923</v>
      </c>
      <c r="AK11">
        <v>2.264121554214678</v>
      </c>
      <c r="AL11" t="s">
        <v>61</v>
      </c>
      <c r="AM11"/>
    </row>
    <row r="12" spans="1:40" ht="27.6" customHeight="1">
      <c r="A12" s="382" t="s">
        <v>62</v>
      </c>
      <c r="B12" s="384">
        <v>13124</v>
      </c>
      <c r="C12" s="384">
        <v>6937</v>
      </c>
      <c r="D12" s="384">
        <v>6187</v>
      </c>
      <c r="E12" s="383">
        <f t="shared" si="1"/>
        <v>6.0492922364957984</v>
      </c>
      <c r="F12" s="383">
        <f t="shared" si="2"/>
        <v>3.1974962088213466</v>
      </c>
      <c r="G12" s="383">
        <f t="shared" si="3"/>
        <v>2.8517960276744518</v>
      </c>
      <c r="H12" s="384">
        <v>13377</v>
      </c>
      <c r="I12" s="384">
        <v>7137</v>
      </c>
      <c r="J12" s="384">
        <v>6240</v>
      </c>
      <c r="K12" s="383">
        <f t="shared" si="4"/>
        <v>6.0171649108918022</v>
      </c>
      <c r="L12" s="383">
        <f t="shared" si="6"/>
        <v>3.2103241361317778</v>
      </c>
      <c r="M12" s="383">
        <f t="shared" si="7"/>
        <v>2.8068407747600244</v>
      </c>
      <c r="N12">
        <v>13908</v>
      </c>
      <c r="O12" s="346">
        <v>7460</v>
      </c>
      <c r="P12" s="346">
        <v>6448</v>
      </c>
      <c r="Q12">
        <f t="shared" si="0"/>
        <v>6.0375327206664373</v>
      </c>
      <c r="R12">
        <f t="shared" si="8"/>
        <v>3.2384235041826019</v>
      </c>
      <c r="S12">
        <f t="shared" si="9"/>
        <v>2.7991092164838358</v>
      </c>
      <c r="T12">
        <f t="shared" si="5"/>
        <v>14004</v>
      </c>
      <c r="U12" s="346">
        <v>7461</v>
      </c>
      <c r="V12" s="346">
        <v>6543</v>
      </c>
      <c r="W12">
        <v>5.6294981760820271</v>
      </c>
      <c r="X12">
        <f t="shared" si="10"/>
        <v>3.156518648886482</v>
      </c>
      <c r="Y12">
        <f t="shared" si="11"/>
        <v>2.7681412035470117</v>
      </c>
      <c r="Z12">
        <v>13704</v>
      </c>
      <c r="AA12" s="346">
        <v>7368</v>
      </c>
      <c r="AB12" s="346">
        <v>6336</v>
      </c>
      <c r="AC12">
        <v>5.6294981760820271</v>
      </c>
      <c r="AD12">
        <f t="shared" si="12"/>
        <v>3.0267179335502319</v>
      </c>
      <c r="AE12">
        <f t="shared" si="13"/>
        <v>2.6027802425317952</v>
      </c>
      <c r="AF12">
        <v>13967</v>
      </c>
      <c r="AG12" s="346">
        <v>7679</v>
      </c>
      <c r="AH12" s="346">
        <v>6288</v>
      </c>
      <c r="AI12">
        <v>5.1798502453261932</v>
      </c>
      <c r="AJ12">
        <v>2.8478606740072911</v>
      </c>
      <c r="AK12">
        <v>2.3319895713189021</v>
      </c>
      <c r="AL12" t="s">
        <v>62</v>
      </c>
      <c r="AM12"/>
    </row>
    <row r="13" spans="1:40" ht="27.6" customHeight="1">
      <c r="A13" s="382" t="s">
        <v>63</v>
      </c>
      <c r="B13" s="384">
        <v>12104</v>
      </c>
      <c r="C13" s="384">
        <v>6471</v>
      </c>
      <c r="D13" s="384">
        <v>5633</v>
      </c>
      <c r="E13" s="383">
        <f t="shared" si="1"/>
        <v>5.5791399901360208</v>
      </c>
      <c r="F13" s="383">
        <f t="shared" si="2"/>
        <v>2.9827011629354092</v>
      </c>
      <c r="G13" s="383">
        <f t="shared" si="3"/>
        <v>2.596438827200612</v>
      </c>
      <c r="H13" s="384">
        <v>12903</v>
      </c>
      <c r="I13" s="384">
        <v>6953</v>
      </c>
      <c r="J13" s="384">
        <v>5950</v>
      </c>
      <c r="K13" s="383">
        <f t="shared" si="4"/>
        <v>5.8039529674244532</v>
      </c>
      <c r="L13" s="383">
        <f t="shared" si="6"/>
        <v>3.1275583184144944</v>
      </c>
      <c r="M13" s="383">
        <f t="shared" si="7"/>
        <v>2.6763946490099588</v>
      </c>
      <c r="N13">
        <v>13541</v>
      </c>
      <c r="O13" s="346">
        <v>7296</v>
      </c>
      <c r="P13" s="346">
        <v>6245</v>
      </c>
      <c r="Q13">
        <f t="shared" si="0"/>
        <v>5.8782161756215299</v>
      </c>
      <c r="R13">
        <f t="shared" si="8"/>
        <v>3.1672302796938689</v>
      </c>
      <c r="S13">
        <f t="shared" si="9"/>
        <v>2.7109858959276605</v>
      </c>
      <c r="T13">
        <f t="shared" si="5"/>
        <v>13712</v>
      </c>
      <c r="U13" s="346">
        <v>7464</v>
      </c>
      <c r="V13" s="346">
        <v>6248</v>
      </c>
      <c r="W13">
        <v>5.7527358769594796</v>
      </c>
      <c r="X13">
        <f t="shared" si="10"/>
        <v>3.1577878562241932</v>
      </c>
      <c r="Y13">
        <f t="shared" si="11"/>
        <v>2.6433358153387938</v>
      </c>
      <c r="Z13">
        <v>14004</v>
      </c>
      <c r="AA13" s="346">
        <v>7541</v>
      </c>
      <c r="AB13" s="346">
        <v>6463</v>
      </c>
      <c r="AC13">
        <v>5.7527358769594796</v>
      </c>
      <c r="AD13">
        <f t="shared" si="12"/>
        <v>3.0977850077228961</v>
      </c>
      <c r="AE13">
        <f t="shared" si="13"/>
        <v>2.6549508692365835</v>
      </c>
      <c r="AF13">
        <v>16671</v>
      </c>
      <c r="AG13" s="346">
        <v>9458</v>
      </c>
      <c r="AH13" s="346">
        <v>7213</v>
      </c>
      <c r="AI13">
        <v>6.1826650991503511</v>
      </c>
      <c r="AJ13">
        <v>3.507626807495893</v>
      </c>
      <c r="AK13">
        <v>2.6750382916544591</v>
      </c>
      <c r="AL13" t="s">
        <v>63</v>
      </c>
      <c r="AM13"/>
    </row>
    <row r="14" spans="1:40" ht="27.6" customHeight="1">
      <c r="A14" s="382" t="s">
        <v>64</v>
      </c>
      <c r="B14" s="384">
        <v>11391</v>
      </c>
      <c r="C14" s="384">
        <v>5933</v>
      </c>
      <c r="D14" s="384">
        <v>5458</v>
      </c>
      <c r="E14" s="383">
        <f t="shared" si="1"/>
        <v>5.2504943512590403</v>
      </c>
      <c r="F14" s="383">
        <f t="shared" si="2"/>
        <v>2.7347188996593701</v>
      </c>
      <c r="G14" s="383">
        <f t="shared" si="3"/>
        <v>2.5157754515996702</v>
      </c>
      <c r="H14" s="384">
        <v>11595</v>
      </c>
      <c r="I14" s="384">
        <v>6053</v>
      </c>
      <c r="J14" s="384">
        <v>5542</v>
      </c>
      <c r="K14" s="383">
        <f t="shared" si="4"/>
        <v>5.2155959588689873</v>
      </c>
      <c r="L14" s="383">
        <f t="shared" si="6"/>
        <v>2.7227255143625682</v>
      </c>
      <c r="M14" s="383">
        <f t="shared" si="7"/>
        <v>2.4928704445064191</v>
      </c>
      <c r="N14">
        <v>12148</v>
      </c>
      <c r="O14" s="346">
        <v>6361</v>
      </c>
      <c r="P14" s="346">
        <v>5787</v>
      </c>
      <c r="Q14">
        <f t="shared" si="0"/>
        <v>5.2735078724946716</v>
      </c>
      <c r="R14">
        <f t="shared" si="8"/>
        <v>2.7613420791026182</v>
      </c>
      <c r="S14">
        <f t="shared" si="9"/>
        <v>2.5121657933920534</v>
      </c>
      <c r="T14">
        <f t="shared" si="5"/>
        <v>12852</v>
      </c>
      <c r="U14" s="346">
        <v>6691</v>
      </c>
      <c r="V14" s="346">
        <v>6161</v>
      </c>
      <c r="W14">
        <v>5.7087810969798545</v>
      </c>
      <c r="X14">
        <f t="shared" si="10"/>
        <v>2.8307554322074053</v>
      </c>
      <c r="Y14">
        <f t="shared" si="11"/>
        <v>2.6065288025451836</v>
      </c>
      <c r="Z14">
        <v>13897</v>
      </c>
      <c r="AA14" s="346">
        <v>7315</v>
      </c>
      <c r="AB14" s="346">
        <v>6582</v>
      </c>
      <c r="AC14">
        <v>5.7087810969798545</v>
      </c>
      <c r="AD14">
        <f t="shared" si="12"/>
        <v>3.0049459397285485</v>
      </c>
      <c r="AE14">
        <f t="shared" si="13"/>
        <v>2.7038351572513064</v>
      </c>
      <c r="AF14">
        <v>18302</v>
      </c>
      <c r="AG14" s="346">
        <v>10107</v>
      </c>
      <c r="AH14" s="346">
        <v>8195</v>
      </c>
      <c r="AI14">
        <v>6.7875434373852643</v>
      </c>
      <c r="AJ14">
        <v>3.7483172069529487</v>
      </c>
      <c r="AK14">
        <v>3.0392262304323157</v>
      </c>
      <c r="AL14" t="s">
        <v>64</v>
      </c>
      <c r="AM14"/>
    </row>
    <row r="15" spans="1:40" ht="27.6" customHeight="1">
      <c r="A15" s="382" t="s">
        <v>65</v>
      </c>
      <c r="B15" s="384">
        <v>16313</v>
      </c>
      <c r="C15" s="384">
        <v>8220</v>
      </c>
      <c r="D15" s="384">
        <v>8093</v>
      </c>
      <c r="E15" s="383">
        <f t="shared" si="1"/>
        <v>7.5192094067323954</v>
      </c>
      <c r="F15" s="383">
        <f t="shared" si="2"/>
        <v>3.7888739853699684</v>
      </c>
      <c r="G15" s="383">
        <f t="shared" si="3"/>
        <v>3.7303354213624274</v>
      </c>
      <c r="H15" s="384">
        <v>16019</v>
      </c>
      <c r="I15" s="384">
        <v>8170</v>
      </c>
      <c r="J15" s="384">
        <v>7849</v>
      </c>
      <c r="K15" s="383">
        <f t="shared" si="4"/>
        <v>7.2055740978975678</v>
      </c>
      <c r="L15" s="383">
        <f t="shared" si="6"/>
        <v>3.6749822323380443</v>
      </c>
      <c r="M15" s="383">
        <f t="shared" si="7"/>
        <v>3.5305918655595239</v>
      </c>
      <c r="N15">
        <v>15900</v>
      </c>
      <c r="O15" s="346">
        <v>8103</v>
      </c>
      <c r="P15" s="346">
        <v>7797</v>
      </c>
      <c r="Q15">
        <f t="shared" si="0"/>
        <v>6.9022699351881194</v>
      </c>
      <c r="R15">
        <f t="shared" si="8"/>
        <v>3.5175530367817189</v>
      </c>
      <c r="S15">
        <f t="shared" si="9"/>
        <v>3.3847168984064009</v>
      </c>
      <c r="T15">
        <f t="shared" si="5"/>
        <v>15250</v>
      </c>
      <c r="U15" s="346">
        <v>7826</v>
      </c>
      <c r="V15" s="346">
        <v>7424</v>
      </c>
      <c r="W15">
        <v>6.1828354530217888</v>
      </c>
      <c r="X15">
        <f t="shared" si="10"/>
        <v>3.3109388749746156</v>
      </c>
      <c r="Y15">
        <f t="shared" si="11"/>
        <v>3.1408650917213836</v>
      </c>
      <c r="Z15">
        <v>15051</v>
      </c>
      <c r="AA15" s="346">
        <v>7769</v>
      </c>
      <c r="AB15" s="346">
        <v>7282</v>
      </c>
      <c r="AC15">
        <v>6.1828354530217888</v>
      </c>
      <c r="AD15">
        <f t="shared" si="12"/>
        <v>3.1914456603897601</v>
      </c>
      <c r="AE15">
        <f t="shared" si="13"/>
        <v>2.9913897926320288</v>
      </c>
      <c r="AF15">
        <v>18164</v>
      </c>
      <c r="AG15" s="346">
        <v>9667</v>
      </c>
      <c r="AH15" s="346">
        <v>8497</v>
      </c>
      <c r="AI15">
        <v>6.7363642769460137</v>
      </c>
      <c r="AJ15">
        <v>3.5851372751176567</v>
      </c>
      <c r="AK15">
        <v>3.151227001828357</v>
      </c>
      <c r="AL15" t="s">
        <v>65</v>
      </c>
      <c r="AM15"/>
    </row>
    <row r="16" spans="1:40" ht="27.6" customHeight="1">
      <c r="A16" s="382" t="s">
        <v>66</v>
      </c>
      <c r="B16" s="384">
        <v>17552</v>
      </c>
      <c r="C16" s="384">
        <v>8903</v>
      </c>
      <c r="D16" s="384">
        <v>8649</v>
      </c>
      <c r="E16" s="383">
        <f t="shared" si="1"/>
        <v>8.0903061059870662</v>
      </c>
      <c r="F16" s="383">
        <f t="shared" si="2"/>
        <v>4.1036916170010738</v>
      </c>
      <c r="G16" s="383">
        <f t="shared" si="3"/>
        <v>3.986614488985992</v>
      </c>
      <c r="H16" s="384">
        <v>17543</v>
      </c>
      <c r="I16" s="384">
        <v>8847</v>
      </c>
      <c r="J16" s="384">
        <v>8696</v>
      </c>
      <c r="K16" s="383">
        <f t="shared" si="4"/>
        <v>7.8910909794254973</v>
      </c>
      <c r="L16" s="383">
        <f t="shared" si="6"/>
        <v>3.9795064638304378</v>
      </c>
      <c r="M16" s="383">
        <f t="shared" si="7"/>
        <v>3.911584515595059</v>
      </c>
      <c r="N16">
        <v>18076</v>
      </c>
      <c r="O16" s="346">
        <v>9148</v>
      </c>
      <c r="P16" s="346">
        <v>8928</v>
      </c>
      <c r="Q16">
        <f t="shared" si="0"/>
        <v>7.8468824747459394</v>
      </c>
      <c r="R16">
        <f t="shared" si="8"/>
        <v>3.9711927903837054</v>
      </c>
      <c r="S16">
        <f t="shared" si="9"/>
        <v>3.8756896843622344</v>
      </c>
      <c r="T16">
        <f t="shared" si="5"/>
        <v>18985</v>
      </c>
      <c r="U16" s="346">
        <v>9599</v>
      </c>
      <c r="V16" s="346">
        <v>9386</v>
      </c>
      <c r="W16">
        <v>8.1102730947451445</v>
      </c>
      <c r="X16">
        <f t="shared" si="10"/>
        <v>4.0610404115616321</v>
      </c>
      <c r="Y16">
        <f t="shared" si="11"/>
        <v>3.9709266905841734</v>
      </c>
      <c r="Z16">
        <v>19743</v>
      </c>
      <c r="AA16" s="346">
        <v>10006</v>
      </c>
      <c r="AB16" s="346">
        <v>9737</v>
      </c>
      <c r="AC16">
        <v>8.1102730947451445</v>
      </c>
      <c r="AD16">
        <f t="shared" si="12"/>
        <v>4.1103881165992968</v>
      </c>
      <c r="AE16">
        <f t="shared" si="13"/>
        <v>3.9998849781458476</v>
      </c>
      <c r="AF16">
        <v>22733</v>
      </c>
      <c r="AG16" s="346">
        <v>11943</v>
      </c>
      <c r="AH16" s="346">
        <v>10790</v>
      </c>
      <c r="AI16">
        <v>8.4308395236629448</v>
      </c>
      <c r="AJ16">
        <v>4.4292225588838487</v>
      </c>
      <c r="AK16">
        <v>4.0016169647790951</v>
      </c>
      <c r="AL16" t="s">
        <v>66</v>
      </c>
      <c r="AM16"/>
    </row>
    <row r="17" spans="1:40" ht="27.6" customHeight="1">
      <c r="A17" s="382" t="s">
        <v>67</v>
      </c>
      <c r="B17" s="384">
        <v>20743</v>
      </c>
      <c r="C17" s="384">
        <v>10862</v>
      </c>
      <c r="D17" s="384">
        <v>9881</v>
      </c>
      <c r="E17" s="383">
        <f t="shared" si="1"/>
        <v>9.5611451433733876</v>
      </c>
      <c r="F17" s="383">
        <f t="shared" si="2"/>
        <v>5.0066604901567633</v>
      </c>
      <c r="G17" s="383">
        <f t="shared" si="3"/>
        <v>4.5544846532166252</v>
      </c>
      <c r="H17" s="384">
        <v>21040</v>
      </c>
      <c r="I17" s="384">
        <v>11010</v>
      </c>
      <c r="J17" s="384">
        <v>10030</v>
      </c>
      <c r="K17" s="383">
        <f t="shared" si="4"/>
        <v>9.4640913302805938</v>
      </c>
      <c r="L17" s="383">
        <f t="shared" si="6"/>
        <v>4.9524546362352346</v>
      </c>
      <c r="M17" s="383">
        <f t="shared" si="7"/>
        <v>4.5116366940453592</v>
      </c>
      <c r="N17">
        <v>21368</v>
      </c>
      <c r="O17" s="346">
        <v>11197</v>
      </c>
      <c r="P17" s="346">
        <v>10171</v>
      </c>
      <c r="Q17">
        <f t="shared" si="0"/>
        <v>9.2759562248490397</v>
      </c>
      <c r="R17">
        <f t="shared" si="8"/>
        <v>4.8606739914654948</v>
      </c>
      <c r="S17">
        <f t="shared" si="9"/>
        <v>4.4152822333835449</v>
      </c>
      <c r="T17">
        <f t="shared" si="5"/>
        <v>20925</v>
      </c>
      <c r="U17" s="346">
        <v>10921</v>
      </c>
      <c r="V17" s="346">
        <v>10004</v>
      </c>
      <c r="W17">
        <v>8.4882020441026658</v>
      </c>
      <c r="X17">
        <f t="shared" si="10"/>
        <v>4.6203377783794766</v>
      </c>
      <c r="Y17">
        <f t="shared" si="11"/>
        <v>4.2323834021525757</v>
      </c>
      <c r="Z17">
        <v>20663</v>
      </c>
      <c r="AA17" s="346">
        <v>10580</v>
      </c>
      <c r="AB17" s="346">
        <v>10083</v>
      </c>
      <c r="AC17">
        <v>8.4882020441026658</v>
      </c>
      <c r="AD17">
        <f t="shared" si="12"/>
        <v>4.3461829176114888</v>
      </c>
      <c r="AE17">
        <f t="shared" si="13"/>
        <v>4.1420191264911761</v>
      </c>
      <c r="AF17">
        <v>21486</v>
      </c>
      <c r="AG17" s="346">
        <v>11030</v>
      </c>
      <c r="AH17" s="346">
        <v>10456</v>
      </c>
      <c r="AI17">
        <v>7.9683727623024687</v>
      </c>
      <c r="AJ17">
        <v>4.0906242003256184</v>
      </c>
      <c r="AK17">
        <v>3.8777485619768508</v>
      </c>
      <c r="AL17" t="s">
        <v>67</v>
      </c>
      <c r="AM17"/>
    </row>
    <row r="18" spans="1:40" ht="27.6" customHeight="1">
      <c r="A18" s="382" t="s">
        <v>68</v>
      </c>
      <c r="B18" s="384">
        <v>18025</v>
      </c>
      <c r="C18" s="384">
        <v>9565</v>
      </c>
      <c r="D18" s="384">
        <v>8460</v>
      </c>
      <c r="E18" s="383">
        <f t="shared" si="1"/>
        <v>8.3083276868970408</v>
      </c>
      <c r="F18" s="383">
        <f t="shared" si="2"/>
        <v>4.4088296435600665</v>
      </c>
      <c r="G18" s="383">
        <f t="shared" si="3"/>
        <v>3.8994980433369748</v>
      </c>
      <c r="H18" s="384">
        <v>18896</v>
      </c>
      <c r="I18" s="384">
        <v>9898</v>
      </c>
      <c r="J18" s="384">
        <v>8998</v>
      </c>
      <c r="K18" s="383">
        <f t="shared" si="4"/>
        <v>8.4996896281835603</v>
      </c>
      <c r="L18" s="383">
        <f t="shared" si="6"/>
        <v>4.4522612161177433</v>
      </c>
      <c r="M18" s="383">
        <f t="shared" si="7"/>
        <v>4.047428412065817</v>
      </c>
      <c r="N18">
        <v>19851</v>
      </c>
      <c r="O18" s="346">
        <v>10353</v>
      </c>
      <c r="P18" s="346">
        <v>9498</v>
      </c>
      <c r="Q18">
        <f t="shared" si="0"/>
        <v>8.6174188983282622</v>
      </c>
      <c r="R18">
        <f t="shared" si="8"/>
        <v>4.4942893483649442</v>
      </c>
      <c r="S18">
        <f t="shared" si="9"/>
        <v>4.123129549963318</v>
      </c>
      <c r="T18">
        <f t="shared" si="5"/>
        <v>20972</v>
      </c>
      <c r="U18" s="346">
        <v>10861</v>
      </c>
      <c r="V18" s="346">
        <v>10111</v>
      </c>
      <c r="W18">
        <v>9.1126063952150904</v>
      </c>
      <c r="X18">
        <f t="shared" si="10"/>
        <v>4.5949536316252617</v>
      </c>
      <c r="Y18">
        <f t="shared" si="11"/>
        <v>4.2776517971975903</v>
      </c>
      <c r="Z18">
        <v>22183</v>
      </c>
      <c r="AA18" s="346">
        <v>11544</v>
      </c>
      <c r="AB18" s="346">
        <v>10639</v>
      </c>
      <c r="AC18">
        <v>9.1126063952150904</v>
      </c>
      <c r="AD18">
        <f t="shared" si="12"/>
        <v>4.7421867297643692</v>
      </c>
      <c r="AE18">
        <f t="shared" si="13"/>
        <v>4.3704196654507212</v>
      </c>
      <c r="AF18">
        <v>23701</v>
      </c>
      <c r="AG18" s="346">
        <v>12223</v>
      </c>
      <c r="AH18" s="346">
        <v>11478</v>
      </c>
      <c r="AI18">
        <v>8.789835373700587</v>
      </c>
      <c r="AJ18">
        <v>4.5330643336881264</v>
      </c>
      <c r="AK18">
        <v>4.2567710400124605</v>
      </c>
      <c r="AL18" t="s">
        <v>68</v>
      </c>
      <c r="AM18"/>
    </row>
    <row r="19" spans="1:40" ht="27.6" customHeight="1">
      <c r="A19" s="382" t="s">
        <v>69</v>
      </c>
      <c r="B19" s="384">
        <v>17662</v>
      </c>
      <c r="C19" s="384">
        <v>9212</v>
      </c>
      <c r="D19" s="384">
        <v>8450</v>
      </c>
      <c r="E19" s="383">
        <f t="shared" si="1"/>
        <v>8.1410087992219449</v>
      </c>
      <c r="F19" s="383">
        <f t="shared" si="2"/>
        <v>4.2461200916335953</v>
      </c>
      <c r="G19" s="383">
        <f t="shared" si="3"/>
        <v>3.8948887075883496</v>
      </c>
      <c r="H19" s="384">
        <v>17913</v>
      </c>
      <c r="I19" s="384">
        <v>9419</v>
      </c>
      <c r="J19" s="384">
        <v>8494</v>
      </c>
      <c r="K19" s="383">
        <f t="shared" si="4"/>
        <v>8.0575222433135103</v>
      </c>
      <c r="L19" s="383">
        <f t="shared" si="6"/>
        <v>4.2368002015167736</v>
      </c>
      <c r="M19" s="383">
        <f t="shared" si="7"/>
        <v>3.8207220417967376</v>
      </c>
      <c r="N19">
        <v>18238</v>
      </c>
      <c r="O19" s="346">
        <v>9608</v>
      </c>
      <c r="P19" s="346">
        <v>8630</v>
      </c>
      <c r="Q19">
        <f t="shared" si="0"/>
        <v>7.9172074891799333</v>
      </c>
      <c r="R19">
        <f t="shared" si="8"/>
        <v>4.1708811029740538</v>
      </c>
      <c r="S19">
        <f t="shared" si="9"/>
        <v>3.7463263862058791</v>
      </c>
      <c r="T19">
        <f t="shared" si="5"/>
        <v>18558</v>
      </c>
      <c r="U19" s="346">
        <v>9851</v>
      </c>
      <c r="V19" s="346">
        <v>8707</v>
      </c>
      <c r="W19">
        <v>7.8354530217884255</v>
      </c>
      <c r="X19">
        <f t="shared" si="10"/>
        <v>4.16765382792933</v>
      </c>
      <c r="Y19">
        <f t="shared" si="11"/>
        <v>3.683662763148988</v>
      </c>
      <c r="Z19">
        <v>19074</v>
      </c>
      <c r="AA19" s="346">
        <v>10022</v>
      </c>
      <c r="AB19" s="346">
        <v>9052</v>
      </c>
      <c r="AC19">
        <v>7.8354530217884255</v>
      </c>
      <c r="AD19">
        <f t="shared" si="12"/>
        <v>4.1169607939794277</v>
      </c>
      <c r="AE19">
        <f t="shared" si="13"/>
        <v>3.7184922278089978</v>
      </c>
      <c r="AF19">
        <v>20531</v>
      </c>
      <c r="AG19" s="346">
        <v>10632</v>
      </c>
      <c r="AH19" s="346">
        <v>9899</v>
      </c>
      <c r="AI19">
        <v>7.6141981375235961</v>
      </c>
      <c r="AJ19">
        <v>3.9430205347109677</v>
      </c>
      <c r="AK19">
        <v>3.6711776028126288</v>
      </c>
      <c r="AL19" t="s">
        <v>69</v>
      </c>
      <c r="AM19"/>
    </row>
    <row r="20" spans="1:40" ht="27.6" customHeight="1">
      <c r="A20" s="382" t="s">
        <v>70</v>
      </c>
      <c r="B20" s="384">
        <v>14838</v>
      </c>
      <c r="C20" s="384">
        <v>7496</v>
      </c>
      <c r="D20" s="384">
        <v>7342</v>
      </c>
      <c r="E20" s="383">
        <f t="shared" si="1"/>
        <v>6.8393323838101692</v>
      </c>
      <c r="F20" s="383">
        <f t="shared" si="2"/>
        <v>3.4551580771694992</v>
      </c>
      <c r="G20" s="383">
        <f t="shared" si="3"/>
        <v>3.38417430664067</v>
      </c>
      <c r="H20" s="384">
        <v>15870</v>
      </c>
      <c r="I20" s="384">
        <v>8023</v>
      </c>
      <c r="J20" s="384">
        <v>7847</v>
      </c>
      <c r="K20" s="383">
        <f t="shared" si="4"/>
        <v>7.1385517781156391</v>
      </c>
      <c r="L20" s="383">
        <f t="shared" si="6"/>
        <v>3.6088595410095632</v>
      </c>
      <c r="M20" s="383">
        <f t="shared" si="7"/>
        <v>3.5296922371060755</v>
      </c>
      <c r="N20">
        <v>17087</v>
      </c>
      <c r="O20" s="346">
        <v>8718</v>
      </c>
      <c r="P20" s="346">
        <v>8369</v>
      </c>
      <c r="Q20">
        <f t="shared" si="0"/>
        <v>7.4175526026766914</v>
      </c>
      <c r="R20">
        <f t="shared" si="8"/>
        <v>3.7845276286144669</v>
      </c>
      <c r="S20">
        <f t="shared" si="9"/>
        <v>3.6330249740622245</v>
      </c>
      <c r="T20">
        <f t="shared" si="5"/>
        <v>18146</v>
      </c>
      <c r="U20" s="346">
        <v>9243</v>
      </c>
      <c r="V20" s="346">
        <v>8903</v>
      </c>
      <c r="W20">
        <v>7.7553485162180813</v>
      </c>
      <c r="X20">
        <f t="shared" si="10"/>
        <v>3.9104278074866308</v>
      </c>
      <c r="Y20">
        <f t="shared" si="11"/>
        <v>3.7665843092127531</v>
      </c>
      <c r="Z20">
        <v>18879</v>
      </c>
      <c r="AA20" s="346">
        <v>9662</v>
      </c>
      <c r="AB20" s="346">
        <v>9217</v>
      </c>
      <c r="AC20">
        <v>7.7553485162180813</v>
      </c>
      <c r="AD20">
        <f t="shared" si="12"/>
        <v>3.9690755529264847</v>
      </c>
      <c r="AE20">
        <f t="shared" si="13"/>
        <v>3.7862729632915966</v>
      </c>
      <c r="AF20">
        <v>19974</v>
      </c>
      <c r="AG20" s="346">
        <v>10133</v>
      </c>
      <c r="AH20" s="346">
        <v>9841</v>
      </c>
      <c r="AI20">
        <v>7.4076271783593741</v>
      </c>
      <c r="AJ20">
        <v>3.7579596574704888</v>
      </c>
      <c r="AK20">
        <v>3.6496675208888858</v>
      </c>
      <c r="AL20" t="s">
        <v>70</v>
      </c>
      <c r="AM20"/>
    </row>
    <row r="21" spans="1:40" ht="27.6" customHeight="1">
      <c r="A21" s="382" t="s">
        <v>71</v>
      </c>
      <c r="B21" s="384">
        <v>9440</v>
      </c>
      <c r="C21" s="384">
        <v>4557</v>
      </c>
      <c r="D21" s="384">
        <v>4883</v>
      </c>
      <c r="E21" s="383">
        <f t="shared" si="1"/>
        <v>4.3512129467022511</v>
      </c>
      <c r="F21" s="383">
        <f t="shared" si="2"/>
        <v>2.1004743006485338</v>
      </c>
      <c r="G21" s="383">
        <f t="shared" si="3"/>
        <v>2.2507386460537173</v>
      </c>
      <c r="H21" s="384">
        <v>10272</v>
      </c>
      <c r="I21" s="384">
        <v>5049</v>
      </c>
      <c r="J21" s="384">
        <v>5223</v>
      </c>
      <c r="K21" s="383">
        <f t="shared" si="4"/>
        <v>4.6204917369126548</v>
      </c>
      <c r="L21" s="383">
        <f t="shared" si="6"/>
        <v>2.2711120307313077</v>
      </c>
      <c r="M21" s="383">
        <f t="shared" si="7"/>
        <v>2.3493797061813471</v>
      </c>
      <c r="N21">
        <v>11773</v>
      </c>
      <c r="O21" s="346">
        <v>5779</v>
      </c>
      <c r="P21" s="346">
        <v>5994</v>
      </c>
      <c r="Q21">
        <f t="shared" si="0"/>
        <v>5.1107184872308</v>
      </c>
      <c r="R21">
        <f t="shared" si="8"/>
        <v>2.5086929531730906</v>
      </c>
      <c r="S21">
        <f t="shared" si="9"/>
        <v>2.6020255340577099</v>
      </c>
      <c r="T21">
        <f t="shared" si="5"/>
        <v>13404</v>
      </c>
      <c r="U21" s="346">
        <v>6593</v>
      </c>
      <c r="V21" s="346">
        <v>6811</v>
      </c>
      <c r="W21">
        <v>5.9901738473167043</v>
      </c>
      <c r="X21">
        <f t="shared" si="10"/>
        <v>2.789294659175523</v>
      </c>
      <c r="Y21">
        <f t="shared" si="11"/>
        <v>2.8815237257158328</v>
      </c>
      <c r="Z21">
        <v>14582</v>
      </c>
      <c r="AA21" s="346">
        <v>7237</v>
      </c>
      <c r="AB21" s="346">
        <v>7345</v>
      </c>
      <c r="AC21">
        <v>5.9901738473167043</v>
      </c>
      <c r="AD21">
        <f t="shared" si="12"/>
        <v>2.9729041375004108</v>
      </c>
      <c r="AE21">
        <f t="shared" si="13"/>
        <v>3.0172697098162939</v>
      </c>
      <c r="AF21">
        <v>16090</v>
      </c>
      <c r="AG21" s="346">
        <v>7906</v>
      </c>
      <c r="AH21" s="346">
        <v>8184</v>
      </c>
      <c r="AI21">
        <v>5.9671934164314777</v>
      </c>
      <c r="AJ21">
        <v>2.9320466842950443</v>
      </c>
      <c r="AK21">
        <v>3.0351467321364329</v>
      </c>
      <c r="AL21" t="s">
        <v>71</v>
      </c>
      <c r="AM21"/>
    </row>
    <row r="22" spans="1:40" ht="27.6" customHeight="1">
      <c r="A22" s="382" t="s">
        <v>72</v>
      </c>
      <c r="B22" s="384">
        <v>8251</v>
      </c>
      <c r="C22" s="384">
        <v>3943</v>
      </c>
      <c r="D22" s="384">
        <v>4308</v>
      </c>
      <c r="E22" s="383">
        <f t="shared" si="1"/>
        <v>3.8031629261907067</v>
      </c>
      <c r="F22" s="383">
        <f t="shared" si="2"/>
        <v>1.8174610856829421</v>
      </c>
      <c r="G22" s="383">
        <f t="shared" si="3"/>
        <v>1.9857018405077647</v>
      </c>
      <c r="H22" s="384">
        <v>8682</v>
      </c>
      <c r="I22" s="384">
        <v>4126</v>
      </c>
      <c r="J22" s="384">
        <v>4556</v>
      </c>
      <c r="K22" s="383">
        <f t="shared" si="4"/>
        <v>3.9052871164209186</v>
      </c>
      <c r="L22" s="383">
        <f t="shared" si="6"/>
        <v>1.8559334994647212</v>
      </c>
      <c r="M22" s="383">
        <f t="shared" si="7"/>
        <v>2.0493536169561972</v>
      </c>
      <c r="N22">
        <v>9055</v>
      </c>
      <c r="O22" s="346">
        <v>4285</v>
      </c>
      <c r="P22" s="346">
        <v>4770</v>
      </c>
      <c r="Q22">
        <f t="shared" si="0"/>
        <v>3.9308210228382658</v>
      </c>
      <c r="R22">
        <f t="shared" si="8"/>
        <v>1.8601400422818299</v>
      </c>
      <c r="S22">
        <f t="shared" si="9"/>
        <v>2.0706809805564359</v>
      </c>
      <c r="T22">
        <f t="shared" si="5"/>
        <v>9056</v>
      </c>
      <c r="U22" s="346">
        <v>4266</v>
      </c>
      <c r="V22" s="346">
        <v>4790</v>
      </c>
      <c r="W22">
        <v>3.9086890794965328</v>
      </c>
      <c r="X22">
        <f t="shared" si="10"/>
        <v>1.8048128342245988</v>
      </c>
      <c r="Y22">
        <f t="shared" si="11"/>
        <v>2.0265010492113991</v>
      </c>
      <c r="Z22">
        <v>9515</v>
      </c>
      <c r="AA22" s="346">
        <v>4477</v>
      </c>
      <c r="AB22" s="346">
        <v>5038</v>
      </c>
      <c r="AC22">
        <v>3.9086890794965328</v>
      </c>
      <c r="AD22">
        <f t="shared" si="12"/>
        <v>1.8391172894278485</v>
      </c>
      <c r="AE22">
        <f t="shared" si="13"/>
        <v>2.0695717900686845</v>
      </c>
      <c r="AF22">
        <v>10160</v>
      </c>
      <c r="AG22" s="346">
        <v>4758</v>
      </c>
      <c r="AH22" s="346">
        <v>5402</v>
      </c>
      <c r="AI22">
        <v>3.7679729714694723</v>
      </c>
      <c r="AJ22">
        <v>1.764568444709818</v>
      </c>
      <c r="AK22">
        <v>2.0034045267596547</v>
      </c>
      <c r="AL22" t="s">
        <v>72</v>
      </c>
      <c r="AM22"/>
    </row>
    <row r="23" spans="1:40" ht="27.6" customHeight="1">
      <c r="A23" s="382" t="s">
        <v>73</v>
      </c>
      <c r="B23" s="384">
        <v>6651</v>
      </c>
      <c r="C23" s="384">
        <v>2944</v>
      </c>
      <c r="D23" s="384">
        <v>3707</v>
      </c>
      <c r="E23" s="383">
        <f t="shared" si="1"/>
        <v>3.0656692064106643</v>
      </c>
      <c r="F23" s="383">
        <f t="shared" si="2"/>
        <v>1.3569884443952782</v>
      </c>
      <c r="G23" s="383">
        <f t="shared" si="3"/>
        <v>1.7086807620153861</v>
      </c>
      <c r="H23" s="384">
        <v>6938</v>
      </c>
      <c r="I23" s="384">
        <v>3071</v>
      </c>
      <c r="J23" s="384">
        <v>3867</v>
      </c>
      <c r="K23" s="383">
        <f t="shared" si="4"/>
        <v>3.1208111050136296</v>
      </c>
      <c r="L23" s="383">
        <f t="shared" si="6"/>
        <v>1.3813794902705183</v>
      </c>
      <c r="M23" s="383">
        <f t="shared" si="7"/>
        <v>1.7394316147431113</v>
      </c>
      <c r="N23">
        <v>7232</v>
      </c>
      <c r="O23" s="346">
        <v>3252</v>
      </c>
      <c r="P23" s="346">
        <v>3980</v>
      </c>
      <c r="Q23">
        <f t="shared" si="0"/>
        <v>3.1394475579421686</v>
      </c>
      <c r="R23">
        <f t="shared" si="8"/>
        <v>1.4117095490082872</v>
      </c>
      <c r="S23">
        <f t="shared" si="9"/>
        <v>1.7277380089338816</v>
      </c>
      <c r="T23">
        <f t="shared" si="5"/>
        <v>7495</v>
      </c>
      <c r="U23" s="346">
        <v>3471</v>
      </c>
      <c r="V23" s="346">
        <v>4024</v>
      </c>
      <c r="W23">
        <v>3.1824082289920801</v>
      </c>
      <c r="X23">
        <f t="shared" si="10"/>
        <v>1.4684728897312664</v>
      </c>
      <c r="Y23">
        <f t="shared" si="11"/>
        <v>1.7024301089826035</v>
      </c>
      <c r="Z23">
        <v>7747</v>
      </c>
      <c r="AA23" s="346">
        <v>3598</v>
      </c>
      <c r="AB23" s="346">
        <v>4149</v>
      </c>
      <c r="AC23">
        <v>3.1824082289920801</v>
      </c>
      <c r="AD23">
        <f t="shared" si="12"/>
        <v>1.4780308258569128</v>
      </c>
      <c r="AE23">
        <f t="shared" si="13"/>
        <v>1.7043774031351673</v>
      </c>
      <c r="AF23">
        <v>8442</v>
      </c>
      <c r="AG23" s="346">
        <v>3926</v>
      </c>
      <c r="AH23" s="346">
        <v>4516</v>
      </c>
      <c r="AI23">
        <v>3.1308295103489452</v>
      </c>
      <c r="AJ23">
        <v>1.4560100281485382</v>
      </c>
      <c r="AK23">
        <v>1.6748194822004074</v>
      </c>
      <c r="AL23" t="s">
        <v>73</v>
      </c>
      <c r="AM23"/>
    </row>
    <row r="24" spans="1:40" ht="27.6" customHeight="1">
      <c r="A24" s="371" t="s">
        <v>108</v>
      </c>
      <c r="B24" s="385">
        <v>6779</v>
      </c>
      <c r="C24" s="386">
        <v>2379</v>
      </c>
      <c r="D24" s="386">
        <v>4400</v>
      </c>
      <c r="E24" s="364">
        <f t="shared" si="1"/>
        <v>3.1246687039930672</v>
      </c>
      <c r="F24" s="364">
        <f t="shared" si="2"/>
        <v>1.0965609745979508</v>
      </c>
      <c r="G24" s="364">
        <f t="shared" si="3"/>
        <v>2.0281077293951166</v>
      </c>
      <c r="H24" s="385">
        <v>7520</v>
      </c>
      <c r="I24" s="386">
        <v>2652</v>
      </c>
      <c r="J24" s="386">
        <v>4868</v>
      </c>
      <c r="K24" s="364">
        <f t="shared" si="4"/>
        <v>3.3826029849672086</v>
      </c>
      <c r="L24" s="364">
        <f t="shared" si="6"/>
        <v>1.1929073292730101</v>
      </c>
      <c r="M24" s="364">
        <f t="shared" si="7"/>
        <v>2.1896956556941984</v>
      </c>
      <c r="N24">
        <v>8185</v>
      </c>
      <c r="O24" s="386">
        <v>2954</v>
      </c>
      <c r="P24" s="386">
        <v>5231</v>
      </c>
      <c r="Q24">
        <f t="shared" si="0"/>
        <v>3.5531496490260848</v>
      </c>
      <c r="R24">
        <f t="shared" si="8"/>
        <v>1.282346250851931</v>
      </c>
      <c r="S24">
        <f t="shared" si="9"/>
        <v>2.270803398174154</v>
      </c>
      <c r="T24">
        <f t="shared" si="5"/>
        <v>9081</v>
      </c>
      <c r="U24" s="386">
        <v>3231</v>
      </c>
      <c r="V24" s="386">
        <v>5850</v>
      </c>
      <c r="W24">
        <v>4.1251766407045913</v>
      </c>
      <c r="X24">
        <f t="shared" si="10"/>
        <v>1.3669363027144115</v>
      </c>
      <c r="Y24">
        <f t="shared" si="11"/>
        <v>2.4749543085358425</v>
      </c>
      <c r="Z24">
        <v>10042</v>
      </c>
      <c r="AA24" s="386">
        <v>3640</v>
      </c>
      <c r="AB24" s="386">
        <v>6402</v>
      </c>
      <c r="AC24">
        <v>4.1251766407045913</v>
      </c>
      <c r="AD24">
        <f t="shared" si="12"/>
        <v>1.495284103979756</v>
      </c>
      <c r="AE24">
        <f t="shared" si="13"/>
        <v>2.6298925367248347</v>
      </c>
      <c r="AF24">
        <v>12065</v>
      </c>
      <c r="AG24" s="386">
        <v>4240</v>
      </c>
      <c r="AH24" s="386">
        <v>7825</v>
      </c>
      <c r="AI24">
        <v>4.4744679036199981</v>
      </c>
      <c r="AJ24">
        <v>1.5724611613219057</v>
      </c>
      <c r="AK24">
        <v>2.9020067422980929</v>
      </c>
      <c r="AL24" t="s">
        <v>108</v>
      </c>
      <c r="AM24"/>
    </row>
    <row r="25" spans="1:40" s="389" customFormat="1" ht="15" customHeight="1">
      <c r="A25" s="165" t="s">
        <v>368</v>
      </c>
      <c r="B25" s="388"/>
      <c r="C25" s="388"/>
      <c r="D25" s="388"/>
      <c r="E25" s="383"/>
      <c r="F25" s="387"/>
      <c r="G25" s="387"/>
      <c r="H25" s="466" t="s">
        <v>332</v>
      </c>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6"/>
      <c r="AL25" s="466"/>
      <c r="AM25" s="466"/>
      <c r="AN25" s="466"/>
    </row>
    <row r="26" spans="1:40" s="391" customFormat="1" ht="15" customHeight="1">
      <c r="A26" s="197" t="s">
        <v>367</v>
      </c>
      <c r="B26" s="388"/>
      <c r="C26" s="388"/>
      <c r="D26" s="390"/>
      <c r="E26" s="383"/>
      <c r="F26" s="387"/>
      <c r="G26" s="387"/>
      <c r="H26" s="388"/>
      <c r="I26" s="388"/>
      <c r="J26" s="390"/>
      <c r="K26" s="383"/>
      <c r="L26" s="383"/>
      <c r="M26" s="383"/>
      <c r="N26" s="388"/>
      <c r="O26" s="388"/>
      <c r="P26" s="390"/>
      <c r="Q26" s="383"/>
      <c r="R26" s="383"/>
      <c r="S26" s="383"/>
      <c r="T26" s="388"/>
      <c r="U26" s="388"/>
      <c r="V26" s="390"/>
      <c r="W26" s="383"/>
      <c r="X26" s="383"/>
      <c r="Y26" s="383"/>
      <c r="Z26" s="383"/>
      <c r="AA26" s="383"/>
      <c r="AB26" s="383"/>
      <c r="AC26" s="383"/>
      <c r="AD26" s="383"/>
      <c r="AE26" s="383"/>
      <c r="AF26" s="383"/>
      <c r="AG26" s="383"/>
      <c r="AH26" s="383"/>
      <c r="AI26" s="383"/>
      <c r="AJ26" s="383"/>
      <c r="AK26" s="383"/>
      <c r="AL26" s="383"/>
      <c r="AM26" s="383"/>
    </row>
    <row r="27" spans="1:40">
      <c r="B27" s="393"/>
      <c r="C27" s="393"/>
      <c r="D27" s="393"/>
      <c r="H27" s="393"/>
      <c r="I27" s="393"/>
      <c r="J27" s="393"/>
      <c r="N27" s="393"/>
      <c r="O27" s="393"/>
      <c r="P27" s="393"/>
      <c r="T27" s="393"/>
      <c r="U27" s="393"/>
      <c r="V27" s="393"/>
    </row>
    <row r="32" spans="1:40">
      <c r="H32" s="395">
        <f>SUM(H28:H31)</f>
        <v>0</v>
      </c>
      <c r="N32" s="395">
        <f>SUM(N28:N31)</f>
        <v>0</v>
      </c>
      <c r="T32" s="395">
        <f>SUM(T28:T31)</f>
        <v>0</v>
      </c>
    </row>
  </sheetData>
  <mergeCells count="10">
    <mergeCell ref="A1:G1"/>
    <mergeCell ref="AF3:AK3"/>
    <mergeCell ref="H25:AN25"/>
    <mergeCell ref="B3:G3"/>
    <mergeCell ref="H3:M3"/>
    <mergeCell ref="N3:S3"/>
    <mergeCell ref="H1:AN1"/>
    <mergeCell ref="T3:Y3"/>
    <mergeCell ref="AL7:AM7"/>
    <mergeCell ref="Z3:AE3"/>
  </mergeCells>
  <phoneticPr fontId="3" type="noConversion"/>
  <printOptions horizontalCentered="1" gridLines="1" gridLinesSet="0"/>
  <pageMargins left="1.2204724409448819" right="1.2204724409448819" top="1.0236220472440944" bottom="2.3622047244094491" header="0" footer="0"/>
  <pageSetup paperSize="9" scale="49" pageOrder="overThenDown" orientation="portrait" r:id="rId1"/>
  <headerFooter alignWithMargins="0"/>
  <colBreaks count="2" manualBreakCount="2">
    <brk id="7" max="25" man="1"/>
    <brk id="19" max="2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view="pageBreakPreview" workbookViewId="0">
      <pane xSplit="1" ySplit="5" topLeftCell="B6" activePane="bottomRight" state="frozen"/>
      <selection activeCell="C16" sqref="C16"/>
      <selection pane="topRight" activeCell="C16" sqref="C16"/>
      <selection pane="bottomLeft" activeCell="C16" sqref="C16"/>
      <selection pane="bottomRight" activeCell="E19" sqref="E19"/>
    </sheetView>
  </sheetViews>
  <sheetFormatPr defaultRowHeight="15.75"/>
  <cols>
    <col min="1" max="1" width="14.125" style="290" customWidth="1"/>
    <col min="2" max="7" width="10.5" style="290" customWidth="1"/>
    <col min="8" max="8" width="17.5" style="290" customWidth="1"/>
    <col min="9" max="9" width="19.75" style="290" customWidth="1"/>
    <col min="10" max="10" width="20.5" style="347" customWidth="1"/>
    <col min="11" max="16384" width="9" style="347"/>
  </cols>
  <sheetData>
    <row r="1" spans="1:11" s="397" customFormat="1" ht="20.100000000000001" customHeight="1">
      <c r="A1" s="257" t="s">
        <v>392</v>
      </c>
      <c r="B1" s="257"/>
      <c r="C1" s="257"/>
      <c r="D1" s="257"/>
      <c r="E1" s="257"/>
      <c r="F1" s="257"/>
      <c r="G1" s="257"/>
      <c r="H1" s="257" t="s">
        <v>306</v>
      </c>
      <c r="I1" s="257"/>
      <c r="J1" s="396"/>
    </row>
    <row r="2" spans="1:11" s="290" customFormat="1" ht="20.100000000000001" customHeight="1" thickBot="1">
      <c r="A2" s="283" t="s">
        <v>12</v>
      </c>
      <c r="B2" s="283"/>
      <c r="C2" s="283"/>
      <c r="D2" s="283"/>
      <c r="E2" s="283"/>
      <c r="F2" s="283"/>
      <c r="G2" s="283"/>
      <c r="H2" s="283"/>
      <c r="I2" s="283"/>
      <c r="J2" s="398" t="s">
        <v>305</v>
      </c>
      <c r="K2" s="347"/>
    </row>
    <row r="3" spans="1:11" ht="21" customHeight="1" thickTop="1">
      <c r="A3" s="262" t="s">
        <v>109</v>
      </c>
      <c r="B3" s="399" t="s">
        <v>304</v>
      </c>
      <c r="C3" s="400"/>
      <c r="D3" s="399"/>
      <c r="E3" s="466" t="s">
        <v>303</v>
      </c>
      <c r="F3" s="466"/>
      <c r="G3" s="466"/>
      <c r="H3" s="401" t="s">
        <v>13</v>
      </c>
      <c r="I3" s="402" t="s">
        <v>14</v>
      </c>
      <c r="J3" s="403" t="s">
        <v>102</v>
      </c>
    </row>
    <row r="4" spans="1:11" ht="21" customHeight="1">
      <c r="A4" s="404"/>
      <c r="B4" s="405"/>
      <c r="C4" s="314" t="s">
        <v>302</v>
      </c>
      <c r="D4" s="406" t="s">
        <v>301</v>
      </c>
      <c r="E4" s="405"/>
      <c r="F4" s="314" t="s">
        <v>302</v>
      </c>
      <c r="G4" s="407" t="s">
        <v>301</v>
      </c>
      <c r="H4" s="399"/>
      <c r="I4" s="408"/>
    </row>
    <row r="5" spans="1:11" ht="21" customHeight="1">
      <c r="A5" s="343" t="s">
        <v>300</v>
      </c>
      <c r="B5" s="409"/>
      <c r="C5" s="410" t="s">
        <v>299</v>
      </c>
      <c r="D5" s="411" t="s">
        <v>298</v>
      </c>
      <c r="E5" s="410"/>
      <c r="F5" s="410" t="s">
        <v>299</v>
      </c>
      <c r="G5" s="320" t="s">
        <v>298</v>
      </c>
      <c r="H5" s="412" t="s">
        <v>15</v>
      </c>
      <c r="I5" s="413" t="s">
        <v>16</v>
      </c>
      <c r="J5" s="320" t="s">
        <v>297</v>
      </c>
    </row>
    <row r="6" spans="1:11" s="290" customFormat="1" ht="22.9" customHeight="1">
      <c r="A6" s="321">
        <v>2014</v>
      </c>
      <c r="B6" s="414">
        <f>SUM(C6:D6)</f>
        <v>1689</v>
      </c>
      <c r="C6" s="414">
        <v>860</v>
      </c>
      <c r="D6" s="414">
        <v>829</v>
      </c>
      <c r="E6" s="414">
        <f>SUM(F6:G6)</f>
        <v>1038</v>
      </c>
      <c r="F6" s="414">
        <v>566</v>
      </c>
      <c r="G6" s="414">
        <v>472</v>
      </c>
      <c r="H6" s="414">
        <v>1030</v>
      </c>
      <c r="I6" s="414">
        <v>577</v>
      </c>
      <c r="J6" s="415">
        <v>2014</v>
      </c>
      <c r="K6" s="333"/>
    </row>
    <row r="7" spans="1:11" s="290" customFormat="1" ht="22.9" customHeight="1">
      <c r="A7" s="321">
        <v>2015</v>
      </c>
      <c r="B7" s="414">
        <v>1624</v>
      </c>
      <c r="C7" s="414">
        <v>836</v>
      </c>
      <c r="D7" s="414">
        <v>788</v>
      </c>
      <c r="E7" s="414">
        <v>992</v>
      </c>
      <c r="F7" s="414">
        <v>564</v>
      </c>
      <c r="G7" s="414">
        <v>428</v>
      </c>
      <c r="H7" s="414">
        <v>1070</v>
      </c>
      <c r="I7" s="414">
        <v>569</v>
      </c>
      <c r="J7" s="415">
        <v>2015</v>
      </c>
      <c r="K7" s="333"/>
    </row>
    <row r="8" spans="1:11" s="290" customFormat="1" ht="22.9" customHeight="1">
      <c r="A8" s="321">
        <v>2016</v>
      </c>
      <c r="B8" s="414">
        <f>SUM(C8:D8)</f>
        <v>1525</v>
      </c>
      <c r="C8" s="414">
        <v>787</v>
      </c>
      <c r="D8" s="414">
        <v>738</v>
      </c>
      <c r="E8" s="414">
        <f>SUM(F8:G8)</f>
        <v>1166</v>
      </c>
      <c r="F8" s="414">
        <v>648</v>
      </c>
      <c r="G8" s="414">
        <v>518</v>
      </c>
      <c r="H8" s="414">
        <v>971</v>
      </c>
      <c r="I8" s="414">
        <v>523</v>
      </c>
      <c r="J8" s="415">
        <v>2016</v>
      </c>
      <c r="K8" s="333"/>
    </row>
    <row r="9" spans="1:11" s="290" customFormat="1" ht="22.9" customHeight="1">
      <c r="A9" s="321">
        <v>2017</v>
      </c>
      <c r="B9" s="414">
        <v>1402</v>
      </c>
      <c r="C9" s="414">
        <v>733</v>
      </c>
      <c r="D9" s="414">
        <v>669</v>
      </c>
      <c r="E9" s="414">
        <v>1151</v>
      </c>
      <c r="F9" s="414">
        <v>653</v>
      </c>
      <c r="G9" s="414">
        <v>498</v>
      </c>
      <c r="H9" s="414">
        <v>910</v>
      </c>
      <c r="I9" s="414">
        <v>536</v>
      </c>
      <c r="J9" s="415">
        <v>2017</v>
      </c>
      <c r="K9" s="333"/>
    </row>
    <row r="10" spans="1:11" s="290" customFormat="1" ht="22.9" customHeight="1">
      <c r="A10" s="321">
        <v>2018</v>
      </c>
      <c r="B10">
        <f>SUM(C10+D10)</f>
        <v>1304</v>
      </c>
      <c r="C10">
        <v>666</v>
      </c>
      <c r="D10">
        <v>638</v>
      </c>
      <c r="E10">
        <f>SUM(F10+G10)</f>
        <v>1244</v>
      </c>
      <c r="F10">
        <v>697</v>
      </c>
      <c r="G10">
        <v>547</v>
      </c>
      <c r="H10">
        <v>994</v>
      </c>
      <c r="I10">
        <v>602</v>
      </c>
      <c r="J10" s="415">
        <v>2018</v>
      </c>
      <c r="K10" s="333"/>
    </row>
    <row r="11" spans="1:11" s="290" customFormat="1" ht="22.9" customHeight="1">
      <c r="A11" s="321">
        <v>2019</v>
      </c>
      <c r="B11">
        <f>SUM(C11+D11)</f>
        <v>1256</v>
      </c>
      <c r="C11">
        <v>646</v>
      </c>
      <c r="D11">
        <v>610</v>
      </c>
      <c r="E11">
        <f>SUM(F11+G11)</f>
        <v>1364</v>
      </c>
      <c r="F11">
        <v>793</v>
      </c>
      <c r="G11">
        <v>571</v>
      </c>
      <c r="H11">
        <v>958</v>
      </c>
      <c r="I11">
        <v>595</v>
      </c>
      <c r="J11" s="415">
        <v>2019</v>
      </c>
      <c r="K11" s="333"/>
    </row>
    <row r="12" spans="1:11" s="418" customFormat="1" ht="22.9" customHeight="1">
      <c r="A12" s="321">
        <v>2020</v>
      </c>
      <c r="B12">
        <v>1243</v>
      </c>
      <c r="C12">
        <v>619</v>
      </c>
      <c r="D12">
        <v>624</v>
      </c>
      <c r="E12">
        <v>1431</v>
      </c>
      <c r="F12">
        <v>779</v>
      </c>
      <c r="G12">
        <v>652</v>
      </c>
      <c r="H12">
        <v>896</v>
      </c>
      <c r="I12">
        <v>613</v>
      </c>
      <c r="J12">
        <v>2020</v>
      </c>
      <c r="K12" s="417"/>
    </row>
    <row r="13" spans="1:11" s="418" customFormat="1" ht="22.9" customHeight="1">
      <c r="A13">
        <v>2021</v>
      </c>
      <c r="B13">
        <v>1218</v>
      </c>
      <c r="C13">
        <v>637</v>
      </c>
      <c r="D13">
        <v>581</v>
      </c>
      <c r="E13">
        <v>1561</v>
      </c>
      <c r="F13">
        <v>864</v>
      </c>
      <c r="G13">
        <v>697</v>
      </c>
      <c r="H13">
        <v>777</v>
      </c>
      <c r="I13">
        <v>553</v>
      </c>
      <c r="J13">
        <v>2021</v>
      </c>
      <c r="K13" s="417"/>
    </row>
    <row r="14" spans="1:11" s="418" customFormat="1" ht="22.9" customHeight="1">
      <c r="A14">
        <v>2022</v>
      </c>
      <c r="B14">
        <v>1203</v>
      </c>
      <c r="C14">
        <v>611</v>
      </c>
      <c r="D14">
        <v>592</v>
      </c>
      <c r="E14">
        <v>1855</v>
      </c>
      <c r="F14">
        <v>974</v>
      </c>
      <c r="G14">
        <v>881</v>
      </c>
      <c r="H14">
        <v>863</v>
      </c>
      <c r="I14">
        <v>515</v>
      </c>
      <c r="J14">
        <v>2022</v>
      </c>
      <c r="K14" s="417"/>
    </row>
    <row r="15" spans="1:11" s="418" customFormat="1" ht="22.9" customHeight="1">
      <c r="A15">
        <v>2023</v>
      </c>
      <c r="B15">
        <v>1389</v>
      </c>
      <c r="C15">
        <v>738</v>
      </c>
      <c r="D15">
        <v>651</v>
      </c>
      <c r="E15">
        <v>1815</v>
      </c>
      <c r="F15">
        <v>1004</v>
      </c>
      <c r="G15">
        <v>811</v>
      </c>
      <c r="H15">
        <v>1009</v>
      </c>
      <c r="I15">
        <v>617</v>
      </c>
      <c r="J15">
        <v>2023</v>
      </c>
      <c r="K15" s="417"/>
    </row>
    <row r="16" spans="1:11" s="418" customFormat="1" ht="22.9" customHeight="1">
      <c r="A16" t="s">
        <v>20</v>
      </c>
      <c r="B16">
        <v>118</v>
      </c>
      <c r="C16">
        <v>63</v>
      </c>
      <c r="D16">
        <v>55</v>
      </c>
      <c r="E16">
        <v>157</v>
      </c>
      <c r="F16">
        <v>86</v>
      </c>
      <c r="G16">
        <v>71</v>
      </c>
      <c r="H16">
        <v>89</v>
      </c>
      <c r="I16">
        <v>52</v>
      </c>
      <c r="J16" t="s">
        <v>21</v>
      </c>
    </row>
    <row r="17" spans="1:12" s="418" customFormat="1" ht="22.9" customHeight="1">
      <c r="A17" t="s">
        <v>22</v>
      </c>
      <c r="B17">
        <v>110</v>
      </c>
      <c r="C17">
        <v>54</v>
      </c>
      <c r="D17">
        <v>56</v>
      </c>
      <c r="E17">
        <v>140</v>
      </c>
      <c r="F17">
        <v>81</v>
      </c>
      <c r="G17">
        <v>59</v>
      </c>
      <c r="H17">
        <v>73</v>
      </c>
      <c r="I17">
        <v>44</v>
      </c>
      <c r="J17" t="s">
        <v>23</v>
      </c>
    </row>
    <row r="18" spans="1:12" s="418" customFormat="1" ht="22.9" customHeight="1">
      <c r="A18" t="s">
        <v>24</v>
      </c>
      <c r="B18">
        <v>120</v>
      </c>
      <c r="C18">
        <v>60</v>
      </c>
      <c r="D18">
        <v>60</v>
      </c>
      <c r="E18">
        <v>167</v>
      </c>
      <c r="F18">
        <v>92</v>
      </c>
      <c r="G18">
        <v>75</v>
      </c>
      <c r="H18">
        <v>110</v>
      </c>
      <c r="I18">
        <v>55</v>
      </c>
      <c r="J18" t="s">
        <v>25</v>
      </c>
    </row>
    <row r="19" spans="1:12" s="418" customFormat="1" ht="22.9" customHeight="1">
      <c r="A19" t="s">
        <v>296</v>
      </c>
      <c r="B19">
        <v>125</v>
      </c>
      <c r="C19">
        <v>66</v>
      </c>
      <c r="D19">
        <v>59</v>
      </c>
      <c r="E19">
        <v>143</v>
      </c>
      <c r="F19">
        <v>74</v>
      </c>
      <c r="G19">
        <v>69</v>
      </c>
      <c r="H19">
        <v>67</v>
      </c>
      <c r="I19">
        <v>42</v>
      </c>
      <c r="J19" t="s">
        <v>26</v>
      </c>
    </row>
    <row r="20" spans="1:12" s="418" customFormat="1" ht="22.9" customHeight="1">
      <c r="A20" t="s">
        <v>27</v>
      </c>
      <c r="B20">
        <v>101</v>
      </c>
      <c r="C20">
        <v>51</v>
      </c>
      <c r="D20">
        <v>50</v>
      </c>
      <c r="E20">
        <v>152</v>
      </c>
      <c r="F20">
        <v>82</v>
      </c>
      <c r="G20">
        <v>70</v>
      </c>
      <c r="H20">
        <v>97</v>
      </c>
      <c r="I20">
        <v>65</v>
      </c>
      <c r="J20" t="s">
        <v>28</v>
      </c>
    </row>
    <row r="21" spans="1:12" s="418" customFormat="1" ht="22.9" customHeight="1">
      <c r="A21" t="s">
        <v>29</v>
      </c>
      <c r="B21">
        <v>106</v>
      </c>
      <c r="C21">
        <v>60</v>
      </c>
      <c r="D21">
        <v>46</v>
      </c>
      <c r="E21">
        <v>154</v>
      </c>
      <c r="F21">
        <v>89</v>
      </c>
      <c r="G21">
        <v>65</v>
      </c>
      <c r="H21">
        <v>77</v>
      </c>
      <c r="I21">
        <v>58</v>
      </c>
      <c r="J21" t="s">
        <v>30</v>
      </c>
      <c r="L21" s="419"/>
    </row>
    <row r="22" spans="1:12" s="418" customFormat="1" ht="22.9" customHeight="1">
      <c r="A22" t="s">
        <v>31</v>
      </c>
      <c r="B22">
        <v>147</v>
      </c>
      <c r="C22">
        <v>88</v>
      </c>
      <c r="D22">
        <v>59</v>
      </c>
      <c r="E22">
        <v>139</v>
      </c>
      <c r="F22">
        <v>78</v>
      </c>
      <c r="G22">
        <v>61</v>
      </c>
      <c r="H22">
        <v>78</v>
      </c>
      <c r="I22">
        <v>52</v>
      </c>
      <c r="J22" t="s">
        <v>32</v>
      </c>
    </row>
    <row r="23" spans="1:12" s="418" customFormat="1" ht="22.9" customHeight="1">
      <c r="A23" t="s">
        <v>33</v>
      </c>
      <c r="B23">
        <v>121</v>
      </c>
      <c r="C23">
        <v>69</v>
      </c>
      <c r="D23">
        <v>52</v>
      </c>
      <c r="E23">
        <v>146</v>
      </c>
      <c r="F23">
        <v>83</v>
      </c>
      <c r="G23">
        <v>63</v>
      </c>
      <c r="H23">
        <v>69</v>
      </c>
      <c r="I23">
        <v>46</v>
      </c>
      <c r="J23" t="s">
        <v>34</v>
      </c>
    </row>
    <row r="24" spans="1:12" s="418" customFormat="1" ht="22.9" customHeight="1">
      <c r="A24" t="s">
        <v>35</v>
      </c>
      <c r="B24">
        <v>113</v>
      </c>
      <c r="C24">
        <v>59</v>
      </c>
      <c r="D24">
        <v>54</v>
      </c>
      <c r="E24">
        <v>146</v>
      </c>
      <c r="F24">
        <v>86</v>
      </c>
      <c r="G24">
        <v>60</v>
      </c>
      <c r="H24">
        <v>70</v>
      </c>
      <c r="I24">
        <v>46</v>
      </c>
      <c r="J24" t="s">
        <v>36</v>
      </c>
    </row>
    <row r="25" spans="1:12" s="418" customFormat="1" ht="22.9" customHeight="1">
      <c r="A25" t="s">
        <v>37</v>
      </c>
      <c r="B25">
        <v>110</v>
      </c>
      <c r="C25">
        <v>60</v>
      </c>
      <c r="D25">
        <v>50</v>
      </c>
      <c r="E25">
        <v>162</v>
      </c>
      <c r="F25">
        <v>87</v>
      </c>
      <c r="G25">
        <v>75</v>
      </c>
      <c r="H25">
        <v>92</v>
      </c>
      <c r="I25">
        <v>59</v>
      </c>
      <c r="J25" t="s">
        <v>38</v>
      </c>
    </row>
    <row r="26" spans="1:12" s="418" customFormat="1" ht="22.9" customHeight="1">
      <c r="A26" t="s">
        <v>39</v>
      </c>
      <c r="B26">
        <v>114</v>
      </c>
      <c r="C26">
        <v>55</v>
      </c>
      <c r="D26">
        <v>59</v>
      </c>
      <c r="E26">
        <v>150</v>
      </c>
      <c r="F26">
        <v>75</v>
      </c>
      <c r="G26">
        <v>75</v>
      </c>
      <c r="H26">
        <v>92</v>
      </c>
      <c r="I26">
        <v>49</v>
      </c>
      <c r="J26" t="s">
        <v>40</v>
      </c>
    </row>
    <row r="27" spans="1:12" s="418" customFormat="1" ht="22.9" customHeight="1">
      <c r="A27" t="s">
        <v>41</v>
      </c>
      <c r="B27">
        <v>104</v>
      </c>
      <c r="C27">
        <v>53</v>
      </c>
      <c r="D27">
        <v>51</v>
      </c>
      <c r="E27">
        <v>159</v>
      </c>
      <c r="F27">
        <v>91</v>
      </c>
      <c r="G27">
        <v>68</v>
      </c>
      <c r="H27">
        <v>95</v>
      </c>
      <c r="I27">
        <v>49</v>
      </c>
      <c r="J27" t="s">
        <v>42</v>
      </c>
    </row>
    <row r="28" spans="1:12" s="333" customFormat="1" ht="15" customHeight="1">
      <c r="A28" s="265" t="s">
        <v>526</v>
      </c>
      <c r="B28" s="265"/>
      <c r="C28" s="265"/>
      <c r="D28" s="265"/>
      <c r="E28" s="265"/>
      <c r="F28" s="265"/>
      <c r="G28" s="265"/>
      <c r="H28" s="265"/>
      <c r="I28" s="265"/>
      <c r="J28" s="420" t="s">
        <v>333</v>
      </c>
    </row>
    <row r="29" spans="1:12" s="280" customFormat="1">
      <c r="A29" s="333"/>
      <c r="B29" s="333"/>
      <c r="C29" s="333"/>
      <c r="D29" s="333"/>
      <c r="E29" s="333"/>
      <c r="F29" s="333"/>
      <c r="G29" s="333"/>
      <c r="H29" s="333"/>
      <c r="I29" s="333"/>
    </row>
    <row r="30" spans="1:12" s="280" customFormat="1">
      <c r="A30" s="333"/>
      <c r="B30" s="333"/>
      <c r="C30" s="333"/>
      <c r="D30" s="333"/>
      <c r="E30" s="333"/>
      <c r="F30" s="333"/>
      <c r="G30" s="333"/>
      <c r="H30" s="333"/>
      <c r="I30" s="333"/>
    </row>
    <row r="31" spans="1:12" s="280" customFormat="1">
      <c r="A31" s="333"/>
      <c r="B31" s="333"/>
      <c r="C31" s="333"/>
      <c r="D31" s="333"/>
      <c r="E31" s="333"/>
      <c r="F31" s="333"/>
      <c r="G31" s="333"/>
      <c r="H31" s="333"/>
      <c r="I31" s="333"/>
    </row>
    <row r="32" spans="1:12" s="280" customFormat="1">
      <c r="A32" s="333"/>
      <c r="B32" s="333"/>
      <c r="C32" s="333"/>
      <c r="D32" s="333"/>
      <c r="E32" s="333"/>
      <c r="F32" s="333"/>
      <c r="G32" s="333"/>
      <c r="H32" s="333"/>
      <c r="I32" s="333"/>
    </row>
    <row r="33" spans="1:9" s="280" customFormat="1">
      <c r="A33" s="333"/>
      <c r="B33" s="333"/>
      <c r="C33" s="333"/>
      <c r="D33" s="333"/>
      <c r="E33" s="333"/>
      <c r="F33" s="333"/>
      <c r="G33" s="333"/>
      <c r="H33" s="333"/>
      <c r="I33" s="333"/>
    </row>
    <row r="34" spans="1:9" s="280" customFormat="1">
      <c r="A34" s="333"/>
      <c r="B34" s="333"/>
      <c r="C34" s="333"/>
      <c r="D34" s="333"/>
      <c r="E34" s="333"/>
      <c r="F34" s="333"/>
      <c r="G34" s="333"/>
      <c r="H34" s="333"/>
      <c r="I34" s="333"/>
    </row>
    <row r="35" spans="1:9" s="280" customFormat="1">
      <c r="A35" s="333"/>
      <c r="B35" s="333"/>
      <c r="C35" s="333"/>
      <c r="D35" s="333"/>
      <c r="E35" s="333"/>
      <c r="F35" s="333"/>
      <c r="G35" s="333"/>
      <c r="H35" s="333"/>
      <c r="I35" s="333"/>
    </row>
    <row r="36" spans="1:9" s="280" customFormat="1">
      <c r="A36" s="333"/>
      <c r="B36" s="333"/>
      <c r="C36" s="333"/>
      <c r="D36" s="333"/>
      <c r="E36" s="333"/>
      <c r="F36" s="333"/>
      <c r="G36" s="333"/>
      <c r="H36" s="333"/>
      <c r="I36" s="333"/>
    </row>
    <row r="37" spans="1:9" s="280" customFormat="1">
      <c r="A37" s="333"/>
      <c r="B37" s="333"/>
      <c r="C37" s="333"/>
      <c r="D37" s="333"/>
      <c r="E37" s="333"/>
      <c r="F37" s="333"/>
      <c r="G37" s="333"/>
      <c r="H37" s="333"/>
      <c r="I37" s="333"/>
    </row>
    <row r="38" spans="1:9" s="280" customFormat="1">
      <c r="A38" s="333"/>
      <c r="B38" s="333"/>
      <c r="C38" s="333"/>
      <c r="D38" s="333"/>
      <c r="E38" s="333"/>
      <c r="F38" s="333"/>
      <c r="G38" s="333"/>
      <c r="H38" s="333"/>
      <c r="I38" s="333"/>
    </row>
    <row r="39" spans="1:9" s="280" customFormat="1">
      <c r="A39" s="333"/>
      <c r="B39" s="333"/>
      <c r="C39" s="333"/>
      <c r="D39" s="333"/>
      <c r="E39" s="333"/>
      <c r="F39" s="333"/>
      <c r="G39" s="333"/>
      <c r="H39" s="333"/>
      <c r="I39" s="333"/>
    </row>
    <row r="40" spans="1:9" s="280" customFormat="1">
      <c r="A40" s="333"/>
      <c r="B40" s="333"/>
      <c r="C40" s="333"/>
      <c r="D40" s="333"/>
      <c r="E40" s="333"/>
      <c r="F40" s="333"/>
      <c r="G40" s="333"/>
      <c r="H40" s="333"/>
      <c r="I40" s="333"/>
    </row>
    <row r="41" spans="1:9" s="280" customFormat="1">
      <c r="A41" s="333"/>
      <c r="B41" s="333"/>
      <c r="C41" s="333"/>
      <c r="D41" s="333"/>
      <c r="E41" s="333"/>
      <c r="F41" s="333"/>
      <c r="G41" s="333"/>
      <c r="H41" s="333"/>
      <c r="I41" s="333"/>
    </row>
  </sheetData>
  <mergeCells count="1">
    <mergeCell ref="E3:G3"/>
  </mergeCells>
  <phoneticPr fontId="4" type="noConversion"/>
  <printOptions horizontalCentered="1" gridLines="1" gridLinesSet="0"/>
  <pageMargins left="1.2204724409448819" right="1.2204724409448819" top="1.0236220472440944" bottom="2.3622047244094491" header="0" footer="0"/>
  <pageSetup paperSize="9" scale="9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sheetPr>
  <dimension ref="A1:T29"/>
  <sheetViews>
    <sheetView view="pageBreakPreview" zoomScaleNormal="100" zoomScaleSheetLayoutView="100" workbookViewId="0">
      <selection activeCell="C16" sqref="C16"/>
    </sheetView>
  </sheetViews>
  <sheetFormatPr defaultRowHeight="12"/>
  <cols>
    <col min="1" max="1" width="7.125" style="16" customWidth="1"/>
    <col min="2" max="2" width="9.625" style="16" customWidth="1"/>
    <col min="3" max="3" width="8" style="16" customWidth="1"/>
    <col min="4" max="4" width="7.75" style="16" customWidth="1"/>
    <col min="5" max="5" width="7.875" style="16" customWidth="1"/>
    <col min="6" max="6" width="6.875" style="16" customWidth="1"/>
    <col min="7" max="7" width="7" style="16" customWidth="1"/>
    <col min="8" max="8" width="8.125" style="16" customWidth="1"/>
    <col min="9" max="9" width="7.375" style="16" customWidth="1"/>
    <col min="10" max="11" width="7.625" style="16" customWidth="1"/>
    <col min="12" max="12" width="7.875" style="16" customWidth="1"/>
    <col min="13" max="13" width="7.5" style="16" customWidth="1"/>
    <col min="14" max="14" width="8.25" style="16" customWidth="1"/>
    <col min="15" max="15" width="7.375" style="16" customWidth="1"/>
    <col min="16" max="16" width="7.75" style="16" customWidth="1"/>
    <col min="17" max="17" width="7.5" style="16" customWidth="1"/>
    <col min="18" max="18" width="7.25" style="16" customWidth="1"/>
    <col min="19" max="19" width="7.5" style="16" customWidth="1"/>
    <col min="20" max="20" width="8.75" style="16" customWidth="1"/>
    <col min="21" max="16384" width="9" style="16"/>
  </cols>
  <sheetData>
    <row r="1" spans="1:20" s="29" customFormat="1" ht="20.100000000000001" customHeight="1">
      <c r="A1" s="7" t="s">
        <v>175</v>
      </c>
      <c r="B1" s="7"/>
      <c r="C1" s="7"/>
      <c r="D1" s="7"/>
      <c r="E1" s="7"/>
      <c r="F1" s="7"/>
      <c r="G1" s="7"/>
      <c r="H1" s="7"/>
      <c r="I1" s="7"/>
      <c r="J1" s="7"/>
      <c r="K1" s="7" t="s">
        <v>176</v>
      </c>
      <c r="L1" s="7"/>
      <c r="M1" s="7"/>
      <c r="N1" s="7"/>
      <c r="O1" s="7"/>
      <c r="P1" s="7"/>
      <c r="Q1" s="7"/>
      <c r="R1" s="7"/>
      <c r="S1" s="7"/>
      <c r="T1" s="7"/>
    </row>
    <row r="2" spans="1:20" ht="20.100000000000001" customHeight="1" thickBot="1">
      <c r="A2" s="16" t="s">
        <v>74</v>
      </c>
      <c r="T2" s="17" t="s">
        <v>84</v>
      </c>
    </row>
    <row r="3" spans="1:20" s="6" customFormat="1" ht="33" customHeight="1" thickTop="1">
      <c r="A3" s="466" t="s">
        <v>94</v>
      </c>
      <c r="B3" s="466" t="s">
        <v>311</v>
      </c>
      <c r="C3" s="466"/>
      <c r="D3" s="466"/>
      <c r="E3" s="466"/>
      <c r="F3" s="466"/>
      <c r="G3" s="466"/>
      <c r="H3" s="466" t="s">
        <v>378</v>
      </c>
      <c r="I3" s="466"/>
      <c r="J3" s="466"/>
      <c r="K3" s="466" t="s">
        <v>95</v>
      </c>
      <c r="L3" s="466"/>
      <c r="M3" s="466"/>
      <c r="N3" s="2" t="s">
        <v>118</v>
      </c>
      <c r="O3" s="18"/>
      <c r="P3" s="18"/>
      <c r="Q3" s="18"/>
      <c r="R3" s="18"/>
      <c r="S3" s="19"/>
      <c r="T3" s="466" t="s">
        <v>77</v>
      </c>
    </row>
    <row r="4" spans="1:20" s="6" customFormat="1" ht="27.75" customHeight="1">
      <c r="A4" s="466"/>
      <c r="B4" s="466" t="s">
        <v>58</v>
      </c>
      <c r="C4" s="3" t="s">
        <v>96</v>
      </c>
      <c r="D4" s="3" t="s">
        <v>97</v>
      </c>
      <c r="E4" s="3" t="s">
        <v>98</v>
      </c>
      <c r="F4" s="3" t="s">
        <v>99</v>
      </c>
      <c r="G4" s="3" t="s">
        <v>100</v>
      </c>
      <c r="H4" s="20"/>
      <c r="I4" s="3" t="s">
        <v>96</v>
      </c>
      <c r="J4" s="14" t="s">
        <v>97</v>
      </c>
      <c r="K4" s="5" t="s">
        <v>98</v>
      </c>
      <c r="L4" s="1" t="s">
        <v>99</v>
      </c>
      <c r="M4" s="1" t="s">
        <v>100</v>
      </c>
      <c r="N4" s="20"/>
      <c r="O4" s="1" t="s">
        <v>96</v>
      </c>
      <c r="P4" s="1" t="s">
        <v>97</v>
      </c>
      <c r="Q4" s="1" t="s">
        <v>98</v>
      </c>
      <c r="R4" s="4" t="s">
        <v>99</v>
      </c>
      <c r="S4" s="3" t="s">
        <v>100</v>
      </c>
      <c r="T4" s="466"/>
    </row>
    <row r="5" spans="1:20" s="6" customFormat="1" ht="43.5" customHeight="1">
      <c r="A5" s="466"/>
      <c r="B5" s="466"/>
      <c r="C5" s="31" t="s">
        <v>79</v>
      </c>
      <c r="D5" s="21" t="s">
        <v>80</v>
      </c>
      <c r="E5" s="21" t="s">
        <v>81</v>
      </c>
      <c r="F5" s="22" t="s">
        <v>369</v>
      </c>
      <c r="G5" s="30" t="s">
        <v>83</v>
      </c>
      <c r="H5" s="31"/>
      <c r="I5" s="31" t="s">
        <v>79</v>
      </c>
      <c r="J5" s="15" t="s">
        <v>80</v>
      </c>
      <c r="K5" s="23" t="s">
        <v>81</v>
      </c>
      <c r="L5" s="22" t="s">
        <v>82</v>
      </c>
      <c r="M5" s="31" t="s">
        <v>83</v>
      </c>
      <c r="N5" s="31"/>
      <c r="O5" s="31" t="s">
        <v>79</v>
      </c>
      <c r="P5" s="21" t="s">
        <v>80</v>
      </c>
      <c r="Q5" s="21" t="s">
        <v>81</v>
      </c>
      <c r="R5" s="22" t="s">
        <v>82</v>
      </c>
      <c r="S5" s="21" t="s">
        <v>83</v>
      </c>
      <c r="T5" s="466"/>
    </row>
    <row r="6" spans="1:20" s="76" customFormat="1" ht="25.5" customHeight="1">
      <c r="A6" s="74">
        <v>2005</v>
      </c>
      <c r="B6" s="129">
        <v>116444</v>
      </c>
      <c r="C6" s="129">
        <v>75405</v>
      </c>
      <c r="D6" s="129">
        <v>8314</v>
      </c>
      <c r="E6" s="129">
        <v>3737</v>
      </c>
      <c r="F6" s="129">
        <v>28988</v>
      </c>
      <c r="G6" s="129">
        <v>0</v>
      </c>
      <c r="H6" s="129">
        <v>58840</v>
      </c>
      <c r="I6" s="129">
        <v>37887</v>
      </c>
      <c r="J6" s="129">
        <v>1325</v>
      </c>
      <c r="K6" s="129">
        <v>1949</v>
      </c>
      <c r="L6" s="129">
        <v>17679</v>
      </c>
      <c r="M6" s="129">
        <v>0</v>
      </c>
      <c r="N6" s="129">
        <v>57604</v>
      </c>
      <c r="O6" s="129">
        <v>37518</v>
      </c>
      <c r="P6" s="129">
        <v>6989</v>
      </c>
      <c r="Q6" s="129">
        <v>1788</v>
      </c>
      <c r="R6" s="129">
        <v>11309</v>
      </c>
      <c r="S6" s="129">
        <v>0</v>
      </c>
      <c r="T6" s="75">
        <v>2005</v>
      </c>
    </row>
    <row r="7" spans="1:20" s="76" customFormat="1" ht="25.5" customHeight="1">
      <c r="A7" s="74">
        <v>2010</v>
      </c>
      <c r="B7" s="129">
        <v>147706</v>
      </c>
      <c r="C7" s="129">
        <v>92671</v>
      </c>
      <c r="D7" s="129">
        <v>10495</v>
      </c>
      <c r="E7" s="129">
        <v>6695</v>
      </c>
      <c r="F7" s="129">
        <v>37845</v>
      </c>
      <c r="G7" s="129">
        <v>0</v>
      </c>
      <c r="H7" s="129">
        <v>73997</v>
      </c>
      <c r="I7" s="129">
        <v>46698</v>
      </c>
      <c r="J7" s="129">
        <v>1613</v>
      </c>
      <c r="K7" s="129">
        <v>3165</v>
      </c>
      <c r="L7" s="129">
        <v>22521</v>
      </c>
      <c r="M7" s="129">
        <v>0</v>
      </c>
      <c r="N7" s="129">
        <v>73709</v>
      </c>
      <c r="O7" s="129">
        <v>45973</v>
      </c>
      <c r="P7" s="129">
        <v>8882</v>
      </c>
      <c r="Q7" s="129">
        <v>3530</v>
      </c>
      <c r="R7" s="129">
        <v>15324</v>
      </c>
      <c r="S7" s="129">
        <v>0</v>
      </c>
      <c r="T7" s="75">
        <v>2010</v>
      </c>
    </row>
    <row r="8" spans="1:20" s="76" customFormat="1" ht="25.5" customHeight="1">
      <c r="A8" s="77">
        <v>2015</v>
      </c>
      <c r="B8" s="138">
        <f>SUM(C8:G8)</f>
        <v>163639</v>
      </c>
      <c r="C8" s="138">
        <v>97815</v>
      </c>
      <c r="D8" s="138">
        <v>11954</v>
      </c>
      <c r="E8" s="138">
        <v>9414</v>
      </c>
      <c r="F8" s="138">
        <v>44456</v>
      </c>
      <c r="G8" s="138">
        <v>0</v>
      </c>
      <c r="H8" s="138">
        <v>82263</v>
      </c>
      <c r="I8" s="138">
        <v>50504</v>
      </c>
      <c r="J8" s="138">
        <v>2087</v>
      </c>
      <c r="K8" s="138">
        <v>4183</v>
      </c>
      <c r="L8" s="138">
        <v>25489</v>
      </c>
      <c r="M8" s="138">
        <v>0</v>
      </c>
      <c r="N8" s="138">
        <v>81376</v>
      </c>
      <c r="O8" s="138">
        <v>47311</v>
      </c>
      <c r="P8" s="138">
        <v>9867</v>
      </c>
      <c r="Q8" s="138">
        <v>5231</v>
      </c>
      <c r="R8" s="138">
        <v>18967</v>
      </c>
      <c r="S8" s="138">
        <v>0</v>
      </c>
      <c r="T8" s="78">
        <v>2015</v>
      </c>
    </row>
    <row r="9" spans="1:20" s="82" customFormat="1" ht="25.5" customHeight="1">
      <c r="A9" s="79" t="s">
        <v>177</v>
      </c>
      <c r="B9" s="137">
        <v>12323</v>
      </c>
      <c r="C9" s="137">
        <v>4</v>
      </c>
      <c r="D9" s="137">
        <v>6</v>
      </c>
      <c r="E9" s="73">
        <v>0</v>
      </c>
      <c r="F9" s="137">
        <v>12313</v>
      </c>
      <c r="G9" s="73">
        <v>0</v>
      </c>
      <c r="H9" s="137">
        <v>6109</v>
      </c>
      <c r="I9" s="137">
        <v>1</v>
      </c>
      <c r="J9" s="137" t="s">
        <v>338</v>
      </c>
      <c r="K9" s="137" t="s">
        <v>338</v>
      </c>
      <c r="L9" s="137">
        <v>6108</v>
      </c>
      <c r="M9" s="73">
        <v>0</v>
      </c>
      <c r="N9" s="137">
        <v>6214</v>
      </c>
      <c r="O9" s="137">
        <v>3</v>
      </c>
      <c r="P9" s="137">
        <v>6</v>
      </c>
      <c r="Q9" s="137" t="s">
        <v>338</v>
      </c>
      <c r="R9" s="137">
        <v>6205</v>
      </c>
      <c r="S9" s="73">
        <v>0</v>
      </c>
      <c r="T9" s="81" t="s">
        <v>177</v>
      </c>
    </row>
    <row r="10" spans="1:20" s="82" customFormat="1" ht="25.5" customHeight="1">
      <c r="A10" s="79" t="s">
        <v>178</v>
      </c>
      <c r="B10" s="137">
        <v>11343</v>
      </c>
      <c r="C10" s="137">
        <v>461</v>
      </c>
      <c r="D10" s="137">
        <v>3</v>
      </c>
      <c r="E10" s="137">
        <v>7</v>
      </c>
      <c r="F10" s="137">
        <v>10872</v>
      </c>
      <c r="G10" s="73">
        <v>0</v>
      </c>
      <c r="H10" s="137">
        <v>5978</v>
      </c>
      <c r="I10" s="137">
        <v>126</v>
      </c>
      <c r="J10" s="137" t="s">
        <v>338</v>
      </c>
      <c r="K10" s="137" t="s">
        <v>338</v>
      </c>
      <c r="L10" s="137">
        <v>5852</v>
      </c>
      <c r="M10" s="73">
        <v>0</v>
      </c>
      <c r="N10" s="137">
        <v>5365</v>
      </c>
      <c r="O10" s="137">
        <v>335</v>
      </c>
      <c r="P10" s="137">
        <v>3</v>
      </c>
      <c r="Q10" s="137">
        <v>7</v>
      </c>
      <c r="R10" s="137">
        <v>5020</v>
      </c>
      <c r="S10" s="73">
        <v>0</v>
      </c>
      <c r="T10" s="81" t="s">
        <v>178</v>
      </c>
    </row>
    <row r="11" spans="1:20" s="82" customFormat="1" ht="25.5" customHeight="1">
      <c r="A11" s="79" t="s">
        <v>179</v>
      </c>
      <c r="B11" s="137">
        <v>9580</v>
      </c>
      <c r="C11" s="137">
        <v>2207</v>
      </c>
      <c r="D11" s="137">
        <v>4</v>
      </c>
      <c r="E11" s="137">
        <v>72</v>
      </c>
      <c r="F11" s="137">
        <v>7297</v>
      </c>
      <c r="G11" s="73">
        <v>0</v>
      </c>
      <c r="H11" s="137">
        <v>5120</v>
      </c>
      <c r="I11" s="137">
        <v>830</v>
      </c>
      <c r="J11" s="137">
        <v>3</v>
      </c>
      <c r="K11" s="137">
        <v>26</v>
      </c>
      <c r="L11" s="137">
        <v>4261</v>
      </c>
      <c r="M11" s="73">
        <v>0</v>
      </c>
      <c r="N11" s="137">
        <v>4460</v>
      </c>
      <c r="O11" s="137">
        <v>1377</v>
      </c>
      <c r="P11" s="137">
        <v>1</v>
      </c>
      <c r="Q11" s="137">
        <v>46</v>
      </c>
      <c r="R11" s="137">
        <v>3036</v>
      </c>
      <c r="S11" s="73">
        <v>0</v>
      </c>
      <c r="T11" s="81" t="s">
        <v>179</v>
      </c>
    </row>
    <row r="12" spans="1:20" s="82" customFormat="1" ht="25.5" customHeight="1">
      <c r="A12" s="79" t="s">
        <v>180</v>
      </c>
      <c r="B12" s="137">
        <v>12279</v>
      </c>
      <c r="C12" s="137">
        <v>7731</v>
      </c>
      <c r="D12" s="137">
        <v>25</v>
      </c>
      <c r="E12" s="137">
        <v>203</v>
      </c>
      <c r="F12" s="137">
        <v>4320</v>
      </c>
      <c r="G12" s="73">
        <v>0</v>
      </c>
      <c r="H12" s="137">
        <v>6228</v>
      </c>
      <c r="I12" s="137">
        <v>3226</v>
      </c>
      <c r="J12" s="137">
        <v>4</v>
      </c>
      <c r="K12" s="137">
        <v>80</v>
      </c>
      <c r="L12" s="137">
        <v>2918</v>
      </c>
      <c r="M12" s="73">
        <v>0</v>
      </c>
      <c r="N12" s="137">
        <v>6051</v>
      </c>
      <c r="O12" s="137">
        <v>4505</v>
      </c>
      <c r="P12" s="137">
        <v>21</v>
      </c>
      <c r="Q12" s="137">
        <v>123</v>
      </c>
      <c r="R12" s="137">
        <v>1402</v>
      </c>
      <c r="S12" s="73">
        <v>0</v>
      </c>
      <c r="T12" s="81" t="s">
        <v>180</v>
      </c>
    </row>
    <row r="13" spans="1:20" s="82" customFormat="1" ht="25.5" customHeight="1">
      <c r="A13" s="79" t="s">
        <v>181</v>
      </c>
      <c r="B13" s="137">
        <v>15227</v>
      </c>
      <c r="C13" s="137">
        <v>11665</v>
      </c>
      <c r="D13" s="137">
        <v>39</v>
      </c>
      <c r="E13" s="137">
        <v>506</v>
      </c>
      <c r="F13" s="137">
        <v>3017</v>
      </c>
      <c r="G13" s="73">
        <v>0</v>
      </c>
      <c r="H13" s="137">
        <v>7671</v>
      </c>
      <c r="I13" s="137">
        <v>5361</v>
      </c>
      <c r="J13" s="137">
        <v>8</v>
      </c>
      <c r="K13" s="137">
        <v>236</v>
      </c>
      <c r="L13" s="137">
        <v>2066</v>
      </c>
      <c r="M13" s="73">
        <v>0</v>
      </c>
      <c r="N13" s="137">
        <v>7556</v>
      </c>
      <c r="O13" s="137">
        <v>6304</v>
      </c>
      <c r="P13" s="137">
        <v>31</v>
      </c>
      <c r="Q13" s="137">
        <v>270</v>
      </c>
      <c r="R13" s="137">
        <v>951</v>
      </c>
      <c r="S13" s="73">
        <v>0</v>
      </c>
      <c r="T13" s="81" t="s">
        <v>181</v>
      </c>
    </row>
    <row r="14" spans="1:20" s="82" customFormat="1" ht="25.5" customHeight="1">
      <c r="A14" s="79" t="s">
        <v>182</v>
      </c>
      <c r="B14" s="137">
        <v>18509</v>
      </c>
      <c r="C14" s="137">
        <v>14697</v>
      </c>
      <c r="D14" s="137">
        <v>109</v>
      </c>
      <c r="E14" s="137">
        <v>1203</v>
      </c>
      <c r="F14" s="137">
        <v>2500</v>
      </c>
      <c r="G14" s="73">
        <v>0</v>
      </c>
      <c r="H14" s="137">
        <v>9386</v>
      </c>
      <c r="I14" s="137">
        <v>7207</v>
      </c>
      <c r="J14" s="137">
        <v>24</v>
      </c>
      <c r="K14" s="137">
        <v>419</v>
      </c>
      <c r="L14" s="137">
        <v>1736</v>
      </c>
      <c r="M14" s="73">
        <v>0</v>
      </c>
      <c r="N14" s="137">
        <v>9123</v>
      </c>
      <c r="O14" s="137">
        <v>7490</v>
      </c>
      <c r="P14" s="137">
        <v>85</v>
      </c>
      <c r="Q14" s="137">
        <v>784</v>
      </c>
      <c r="R14" s="137">
        <v>764</v>
      </c>
      <c r="S14" s="73">
        <v>0</v>
      </c>
      <c r="T14" s="81" t="s">
        <v>182</v>
      </c>
    </row>
    <row r="15" spans="1:20" s="82" customFormat="1" ht="25.5" customHeight="1">
      <c r="A15" s="79" t="s">
        <v>183</v>
      </c>
      <c r="B15" s="137">
        <v>17645</v>
      </c>
      <c r="C15" s="137">
        <v>13807</v>
      </c>
      <c r="D15" s="137">
        <v>333</v>
      </c>
      <c r="E15" s="137">
        <v>1954</v>
      </c>
      <c r="F15" s="137">
        <v>1551</v>
      </c>
      <c r="G15" s="73">
        <v>0</v>
      </c>
      <c r="H15" s="137">
        <v>9087</v>
      </c>
      <c r="I15" s="137">
        <v>7069</v>
      </c>
      <c r="J15" s="137">
        <v>109</v>
      </c>
      <c r="K15" s="137">
        <v>797</v>
      </c>
      <c r="L15" s="137">
        <v>1112</v>
      </c>
      <c r="M15" s="73">
        <v>0</v>
      </c>
      <c r="N15" s="137">
        <v>8558</v>
      </c>
      <c r="O15" s="137">
        <v>6738</v>
      </c>
      <c r="P15" s="137">
        <v>224</v>
      </c>
      <c r="Q15" s="137">
        <v>1157</v>
      </c>
      <c r="R15" s="137">
        <v>439</v>
      </c>
      <c r="S15" s="73">
        <v>0</v>
      </c>
      <c r="T15" s="81" t="s">
        <v>183</v>
      </c>
    </row>
    <row r="16" spans="1:20" s="82" customFormat="1" ht="25.5" customHeight="1">
      <c r="A16" s="79" t="s">
        <v>184</v>
      </c>
      <c r="B16" s="137">
        <v>16332</v>
      </c>
      <c r="C16" s="137">
        <v>12940</v>
      </c>
      <c r="D16" s="137">
        <v>586</v>
      </c>
      <c r="E16" s="137">
        <v>1813</v>
      </c>
      <c r="F16" s="137">
        <v>993</v>
      </c>
      <c r="G16" s="73">
        <v>0</v>
      </c>
      <c r="H16" s="137">
        <v>8803</v>
      </c>
      <c r="I16" s="137">
        <v>7045</v>
      </c>
      <c r="J16" s="137">
        <v>122</v>
      </c>
      <c r="K16" s="137">
        <v>949</v>
      </c>
      <c r="L16" s="137">
        <v>687</v>
      </c>
      <c r="M16" s="73">
        <v>0</v>
      </c>
      <c r="N16" s="137">
        <v>7529</v>
      </c>
      <c r="O16" s="137">
        <v>5895</v>
      </c>
      <c r="P16" s="137">
        <v>464</v>
      </c>
      <c r="Q16" s="137">
        <v>864</v>
      </c>
      <c r="R16" s="137">
        <v>306</v>
      </c>
      <c r="S16" s="73">
        <v>0</v>
      </c>
      <c r="T16" s="81" t="s">
        <v>184</v>
      </c>
    </row>
    <row r="17" spans="1:20" s="82" customFormat="1" ht="25.5" customHeight="1">
      <c r="A17" s="79" t="s">
        <v>185</v>
      </c>
      <c r="B17" s="137">
        <v>14714</v>
      </c>
      <c r="C17" s="137">
        <v>11459</v>
      </c>
      <c r="D17" s="137">
        <v>950</v>
      </c>
      <c r="E17" s="137">
        <v>1490</v>
      </c>
      <c r="F17" s="137">
        <v>815</v>
      </c>
      <c r="G17" s="73">
        <v>0</v>
      </c>
      <c r="H17" s="137">
        <v>7617</v>
      </c>
      <c r="I17" s="137">
        <v>6259</v>
      </c>
      <c r="J17" s="137">
        <v>193</v>
      </c>
      <c r="K17" s="137">
        <v>701</v>
      </c>
      <c r="L17" s="137">
        <v>464</v>
      </c>
      <c r="M17" s="73">
        <v>0</v>
      </c>
      <c r="N17" s="137">
        <v>7097</v>
      </c>
      <c r="O17" s="137">
        <v>5200</v>
      </c>
      <c r="P17" s="137">
        <v>757</v>
      </c>
      <c r="Q17" s="137">
        <v>789</v>
      </c>
      <c r="R17" s="137">
        <v>351</v>
      </c>
      <c r="S17" s="73">
        <v>0</v>
      </c>
      <c r="T17" s="81" t="s">
        <v>185</v>
      </c>
    </row>
    <row r="18" spans="1:20" s="82" customFormat="1" ht="25.5" customHeight="1">
      <c r="A18" s="79" t="s">
        <v>186</v>
      </c>
      <c r="B18" s="137">
        <v>10208</v>
      </c>
      <c r="C18" s="137">
        <v>7860</v>
      </c>
      <c r="D18" s="137">
        <v>1102</v>
      </c>
      <c r="E18" s="137">
        <v>916</v>
      </c>
      <c r="F18" s="137">
        <v>330</v>
      </c>
      <c r="G18" s="73">
        <v>0</v>
      </c>
      <c r="H18" s="137">
        <v>5054</v>
      </c>
      <c r="I18" s="137">
        <v>4327</v>
      </c>
      <c r="J18" s="137">
        <v>206</v>
      </c>
      <c r="K18" s="137">
        <v>400</v>
      </c>
      <c r="L18" s="137">
        <v>121</v>
      </c>
      <c r="M18" s="73">
        <v>0</v>
      </c>
      <c r="N18" s="137">
        <v>5154</v>
      </c>
      <c r="O18" s="137">
        <v>3533</v>
      </c>
      <c r="P18" s="137">
        <v>896</v>
      </c>
      <c r="Q18" s="137">
        <v>516</v>
      </c>
      <c r="R18" s="137">
        <v>209</v>
      </c>
      <c r="S18" s="73">
        <v>0</v>
      </c>
      <c r="T18" s="81" t="s">
        <v>186</v>
      </c>
    </row>
    <row r="19" spans="1:20" s="82" customFormat="1" ht="25.5" customHeight="1">
      <c r="A19" s="79" t="s">
        <v>187</v>
      </c>
      <c r="B19" s="137">
        <v>8290</v>
      </c>
      <c r="C19" s="137">
        <v>5864</v>
      </c>
      <c r="D19" s="137">
        <v>1583</v>
      </c>
      <c r="E19" s="137">
        <v>681</v>
      </c>
      <c r="F19" s="137">
        <v>162</v>
      </c>
      <c r="G19" s="73">
        <v>0</v>
      </c>
      <c r="H19" s="137">
        <v>4025</v>
      </c>
      <c r="I19" s="137">
        <v>3316</v>
      </c>
      <c r="J19" s="137">
        <v>297</v>
      </c>
      <c r="K19" s="137">
        <v>323</v>
      </c>
      <c r="L19" s="137">
        <v>89</v>
      </c>
      <c r="M19" s="73">
        <v>0</v>
      </c>
      <c r="N19" s="137">
        <v>4265</v>
      </c>
      <c r="O19" s="137">
        <v>2548</v>
      </c>
      <c r="P19" s="137">
        <v>1286</v>
      </c>
      <c r="Q19" s="137">
        <v>358</v>
      </c>
      <c r="R19" s="137">
        <v>73</v>
      </c>
      <c r="S19" s="73">
        <v>0</v>
      </c>
      <c r="T19" s="81" t="s">
        <v>187</v>
      </c>
    </row>
    <row r="20" spans="1:20" s="82" customFormat="1" ht="25.5" customHeight="1">
      <c r="A20" s="79" t="s">
        <v>188</v>
      </c>
      <c r="B20" s="137">
        <v>7081</v>
      </c>
      <c r="C20" s="137">
        <v>4655</v>
      </c>
      <c r="D20" s="137">
        <v>1977</v>
      </c>
      <c r="E20" s="137">
        <v>340</v>
      </c>
      <c r="F20" s="137">
        <v>109</v>
      </c>
      <c r="G20" s="73">
        <v>0</v>
      </c>
      <c r="H20" s="137">
        <v>3264</v>
      </c>
      <c r="I20" s="137">
        <v>2761</v>
      </c>
      <c r="J20" s="137">
        <v>326</v>
      </c>
      <c r="K20" s="137">
        <v>150</v>
      </c>
      <c r="L20" s="137">
        <v>27</v>
      </c>
      <c r="M20" s="73">
        <v>0</v>
      </c>
      <c r="N20" s="137">
        <v>3817</v>
      </c>
      <c r="O20" s="137">
        <v>1894</v>
      </c>
      <c r="P20" s="137">
        <v>1651</v>
      </c>
      <c r="Q20" s="137">
        <v>190</v>
      </c>
      <c r="R20" s="137">
        <v>82</v>
      </c>
      <c r="S20" s="73">
        <v>0</v>
      </c>
      <c r="T20" s="81" t="s">
        <v>188</v>
      </c>
    </row>
    <row r="21" spans="1:20" s="82" customFormat="1" ht="25.5" customHeight="1">
      <c r="A21" s="79" t="s">
        <v>189</v>
      </c>
      <c r="B21" s="137">
        <v>5177</v>
      </c>
      <c r="C21" s="137">
        <v>2824</v>
      </c>
      <c r="D21" s="137">
        <v>2125</v>
      </c>
      <c r="E21" s="137">
        <v>155</v>
      </c>
      <c r="F21" s="137">
        <v>73</v>
      </c>
      <c r="G21" s="73">
        <v>0</v>
      </c>
      <c r="H21" s="137">
        <v>2292</v>
      </c>
      <c r="I21" s="137">
        <v>1873</v>
      </c>
      <c r="J21" s="137">
        <v>314</v>
      </c>
      <c r="K21" s="137">
        <v>82</v>
      </c>
      <c r="L21" s="137">
        <v>23</v>
      </c>
      <c r="M21" s="73">
        <v>0</v>
      </c>
      <c r="N21" s="137">
        <v>2885</v>
      </c>
      <c r="O21" s="137">
        <v>951</v>
      </c>
      <c r="P21" s="137">
        <v>1811</v>
      </c>
      <c r="Q21" s="137">
        <v>73</v>
      </c>
      <c r="R21" s="137">
        <v>50</v>
      </c>
      <c r="S21" s="73">
        <v>0</v>
      </c>
      <c r="T21" s="81" t="s">
        <v>189</v>
      </c>
    </row>
    <row r="22" spans="1:20" s="82" customFormat="1" ht="25.5" customHeight="1">
      <c r="A22" s="79" t="s">
        <v>190</v>
      </c>
      <c r="B22" s="137">
        <v>2957</v>
      </c>
      <c r="C22" s="137">
        <v>1260</v>
      </c>
      <c r="D22" s="137">
        <v>1596</v>
      </c>
      <c r="E22" s="137">
        <v>48</v>
      </c>
      <c r="F22" s="137">
        <v>53</v>
      </c>
      <c r="G22" s="73">
        <v>0</v>
      </c>
      <c r="H22" s="137">
        <v>1098</v>
      </c>
      <c r="I22" s="137">
        <v>827</v>
      </c>
      <c r="J22" s="137">
        <v>249</v>
      </c>
      <c r="K22" s="137">
        <v>17</v>
      </c>
      <c r="L22" s="137">
        <v>5</v>
      </c>
      <c r="M22" s="73">
        <v>0</v>
      </c>
      <c r="N22" s="137">
        <v>1859</v>
      </c>
      <c r="O22" s="137">
        <v>433</v>
      </c>
      <c r="P22" s="137">
        <v>1347</v>
      </c>
      <c r="Q22" s="137">
        <v>31</v>
      </c>
      <c r="R22" s="137">
        <v>48</v>
      </c>
      <c r="S22" s="73">
        <v>0</v>
      </c>
      <c r="T22" s="81" t="s">
        <v>190</v>
      </c>
    </row>
    <row r="23" spans="1:20" s="82" customFormat="1" ht="25.5" customHeight="1">
      <c r="A23" s="79" t="s">
        <v>191</v>
      </c>
      <c r="B23" s="137">
        <v>1974</v>
      </c>
      <c r="C23" s="137">
        <v>381</v>
      </c>
      <c r="D23" s="137">
        <v>1516</v>
      </c>
      <c r="E23" s="137">
        <v>26</v>
      </c>
      <c r="F23" s="137">
        <v>51</v>
      </c>
      <c r="G23" s="73">
        <v>0</v>
      </c>
      <c r="H23" s="137">
        <v>531</v>
      </c>
      <c r="I23" s="137">
        <v>276</v>
      </c>
      <c r="J23" s="137">
        <v>232</v>
      </c>
      <c r="K23" s="137">
        <v>3</v>
      </c>
      <c r="L23" s="137">
        <v>20</v>
      </c>
      <c r="M23" s="73">
        <v>0</v>
      </c>
      <c r="N23" s="137">
        <v>1443</v>
      </c>
      <c r="O23" s="137">
        <v>105</v>
      </c>
      <c r="P23" s="137">
        <v>1284</v>
      </c>
      <c r="Q23" s="137">
        <v>23</v>
      </c>
      <c r="R23" s="137">
        <v>31</v>
      </c>
      <c r="S23" s="73">
        <v>0</v>
      </c>
      <c r="T23" s="81" t="s">
        <v>192</v>
      </c>
    </row>
    <row r="24" spans="1:20" s="82" customFormat="1" ht="25.5" customHeight="1">
      <c r="A24" s="83" t="s">
        <v>193</v>
      </c>
      <c r="B24" s="139">
        <v>0</v>
      </c>
      <c r="C24" s="139">
        <v>0</v>
      </c>
      <c r="D24" s="139">
        <v>0</v>
      </c>
      <c r="E24" s="139">
        <v>0</v>
      </c>
      <c r="F24" s="139">
        <v>0</v>
      </c>
      <c r="G24" s="139">
        <v>0</v>
      </c>
      <c r="H24" s="139">
        <v>0</v>
      </c>
      <c r="I24" s="139">
        <v>0</v>
      </c>
      <c r="J24" s="139">
        <v>0</v>
      </c>
      <c r="K24" s="139">
        <v>0</v>
      </c>
      <c r="L24" s="139">
        <v>0</v>
      </c>
      <c r="M24" s="140">
        <v>0</v>
      </c>
      <c r="N24" s="139">
        <v>0</v>
      </c>
      <c r="O24" s="139">
        <v>0</v>
      </c>
      <c r="P24" s="139">
        <v>0</v>
      </c>
      <c r="Q24" s="139">
        <v>0</v>
      </c>
      <c r="R24" s="139">
        <v>0</v>
      </c>
      <c r="S24" s="139">
        <v>0</v>
      </c>
      <c r="T24" s="84" t="s">
        <v>83</v>
      </c>
    </row>
    <row r="25" spans="1:20" s="6" customFormat="1" ht="15" customHeight="1">
      <c r="A25" s="6" t="s">
        <v>370</v>
      </c>
      <c r="M25" s="26"/>
      <c r="T25" s="27" t="s">
        <v>85</v>
      </c>
    </row>
    <row r="26" spans="1:20" ht="17.25" customHeight="1">
      <c r="M26" s="28"/>
    </row>
    <row r="27" spans="1:20">
      <c r="M27" s="28"/>
    </row>
    <row r="28" spans="1:20">
      <c r="M28" s="28"/>
    </row>
    <row r="29" spans="1:20">
      <c r="M29" s="28"/>
    </row>
  </sheetData>
  <mergeCells count="6">
    <mergeCell ref="A3:A5"/>
    <mergeCell ref="T3:T5"/>
    <mergeCell ref="B3:G3"/>
    <mergeCell ref="H3:J3"/>
    <mergeCell ref="K3:M3"/>
    <mergeCell ref="B4:B5"/>
  </mergeCells>
  <phoneticPr fontId="4" type="noConversion"/>
  <printOptions horizontalCentered="1"/>
  <pageMargins left="1.2204724409448819" right="1.2204724409448819" top="1.0236220472440944" bottom="2.3622047244094491" header="0" footer="0"/>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F115"/>
  <sheetViews>
    <sheetView view="pageBreakPreview" zoomScaleSheetLayoutView="100" workbookViewId="0">
      <selection activeCell="C16" sqref="C16"/>
    </sheetView>
  </sheetViews>
  <sheetFormatPr defaultRowHeight="12"/>
  <cols>
    <col min="1" max="1" width="9.75" style="6" customWidth="1"/>
    <col min="2" max="2" width="8.75" style="6" customWidth="1"/>
    <col min="3" max="3" width="8.375" style="6" customWidth="1"/>
    <col min="4" max="4" width="8.5" style="57" customWidth="1"/>
    <col min="5" max="5" width="8" style="57" customWidth="1"/>
    <col min="6" max="6" width="9.25" style="57" customWidth="1"/>
    <col min="7" max="7" width="8.5" style="57" customWidth="1"/>
    <col min="8" max="8" width="8.375" style="57" customWidth="1"/>
    <col min="9" max="9" width="7.875" style="57" customWidth="1"/>
    <col min="10" max="10" width="8.875" style="57" customWidth="1"/>
    <col min="11" max="11" width="9" style="57"/>
    <col min="12" max="12" width="10.125" style="57" customWidth="1"/>
    <col min="13" max="13" width="10" style="57" customWidth="1"/>
    <col min="14" max="14" width="9.25" style="57" customWidth="1"/>
    <col min="15" max="15" width="9.375" style="57" customWidth="1"/>
    <col min="16" max="16" width="7.75" style="57" customWidth="1"/>
    <col min="17" max="17" width="13.125" style="57" customWidth="1"/>
    <col min="18" max="18" width="11.625" style="6" customWidth="1"/>
    <col min="19" max="19" width="8.125" style="6" customWidth="1"/>
    <col min="20" max="20" width="9.125" style="57" customWidth="1"/>
    <col min="21" max="21" width="9" style="57"/>
    <col min="22" max="22" width="9.375" style="57" customWidth="1"/>
    <col min="23" max="23" width="10.5" style="57" customWidth="1"/>
    <col min="24" max="24" width="10" style="57" customWidth="1"/>
    <col min="25" max="25" width="9.625" style="57" customWidth="1"/>
    <col min="26" max="26" width="8.75" style="57" customWidth="1"/>
    <col min="27" max="28" width="11.125" style="57" customWidth="1"/>
    <col min="29" max="29" width="9.125" style="57" customWidth="1"/>
    <col min="30" max="30" width="10.125" style="57" customWidth="1"/>
    <col min="31" max="31" width="9" style="57"/>
    <col min="32" max="32" width="18.125" style="57" customWidth="1"/>
    <col min="33" max="16384" width="9" style="6"/>
  </cols>
  <sheetData>
    <row r="1" spans="1:32" s="29" customFormat="1" ht="20.100000000000001" customHeight="1">
      <c r="A1" s="7" t="s">
        <v>285</v>
      </c>
      <c r="B1" s="7"/>
      <c r="C1" s="7"/>
      <c r="D1" s="58"/>
      <c r="E1" s="58"/>
      <c r="F1" s="58"/>
      <c r="G1" s="58"/>
      <c r="H1" s="58"/>
      <c r="I1" s="58"/>
      <c r="J1" s="59" t="s">
        <v>194</v>
      </c>
      <c r="K1" s="7"/>
      <c r="L1" s="58"/>
      <c r="M1" s="58"/>
      <c r="N1" s="58"/>
      <c r="O1" s="58"/>
      <c r="P1" s="58"/>
      <c r="Q1" s="58"/>
      <c r="R1" s="7" t="s">
        <v>195</v>
      </c>
      <c r="S1" s="7"/>
      <c r="T1" s="58"/>
      <c r="U1" s="58"/>
      <c r="V1" s="58"/>
      <c r="W1" s="58"/>
      <c r="X1" s="58"/>
      <c r="Y1" s="58"/>
      <c r="Z1" s="59" t="s">
        <v>284</v>
      </c>
      <c r="AA1" s="7"/>
      <c r="AB1" s="7"/>
      <c r="AC1" s="7"/>
      <c r="AD1" s="7"/>
      <c r="AE1" s="7"/>
      <c r="AF1" s="7"/>
    </row>
    <row r="2" spans="1:32" s="33" customFormat="1" ht="18" customHeight="1" thickBot="1">
      <c r="A2" s="32" t="s">
        <v>130</v>
      </c>
      <c r="D2" s="34"/>
      <c r="E2" s="34"/>
      <c r="F2" s="34"/>
      <c r="G2" s="34"/>
      <c r="H2" s="34"/>
      <c r="I2" s="34"/>
      <c r="J2" s="34"/>
      <c r="K2" s="34"/>
      <c r="L2" s="34"/>
      <c r="M2" s="34"/>
      <c r="N2" s="34"/>
      <c r="O2" s="34"/>
      <c r="P2" s="34"/>
      <c r="Q2" s="35" t="s">
        <v>84</v>
      </c>
      <c r="R2" s="32" t="s">
        <v>130</v>
      </c>
      <c r="T2" s="34"/>
      <c r="U2" s="34"/>
      <c r="V2" s="34"/>
      <c r="W2" s="34"/>
      <c r="X2" s="34"/>
      <c r="Y2" s="34"/>
      <c r="Z2" s="34"/>
      <c r="AA2" s="34"/>
      <c r="AB2" s="34"/>
      <c r="AC2" s="34"/>
      <c r="AD2" s="34"/>
      <c r="AE2" s="34"/>
      <c r="AF2" s="35" t="s">
        <v>84</v>
      </c>
    </row>
    <row r="3" spans="1:32" s="11" customFormat="1" ht="15" customHeight="1" thickTop="1">
      <c r="A3" s="466" t="s">
        <v>196</v>
      </c>
      <c r="B3" s="466" t="s">
        <v>283</v>
      </c>
      <c r="C3" s="36" t="s">
        <v>282</v>
      </c>
      <c r="D3" s="37"/>
      <c r="E3" s="37"/>
      <c r="F3" s="37"/>
      <c r="G3" s="37"/>
      <c r="H3" s="37"/>
      <c r="I3" s="37"/>
      <c r="J3" s="37" t="s">
        <v>197</v>
      </c>
      <c r="K3" s="37"/>
      <c r="L3" s="37"/>
      <c r="M3" s="37"/>
      <c r="N3" s="37"/>
      <c r="O3" s="37"/>
      <c r="P3" s="37"/>
      <c r="Q3" s="466" t="s">
        <v>77</v>
      </c>
      <c r="R3" s="466" t="s">
        <v>281</v>
      </c>
      <c r="S3" s="38" t="s">
        <v>312</v>
      </c>
      <c r="T3" s="37"/>
      <c r="U3" s="37"/>
      <c r="V3" s="37"/>
      <c r="W3" s="37"/>
      <c r="X3" s="37"/>
      <c r="Y3" s="37"/>
      <c r="Z3" s="38" t="s">
        <v>280</v>
      </c>
      <c r="AA3" s="38"/>
      <c r="AB3" s="38"/>
      <c r="AC3" s="38"/>
      <c r="AD3" s="466" t="s">
        <v>279</v>
      </c>
      <c r="AE3" s="466" t="s">
        <v>278</v>
      </c>
      <c r="AF3" s="466" t="s">
        <v>77</v>
      </c>
    </row>
    <row r="4" spans="1:32" s="11" customFormat="1" ht="24" customHeight="1">
      <c r="A4" s="466"/>
      <c r="B4" s="466"/>
      <c r="C4" s="40"/>
      <c r="D4" s="41" t="s">
        <v>198</v>
      </c>
      <c r="E4" s="41" t="s">
        <v>276</v>
      </c>
      <c r="F4" s="41" t="s">
        <v>199</v>
      </c>
      <c r="G4" s="41" t="s">
        <v>200</v>
      </c>
      <c r="H4" s="41" t="s">
        <v>277</v>
      </c>
      <c r="I4" s="42" t="s">
        <v>201</v>
      </c>
      <c r="J4" s="43"/>
      <c r="K4" s="41" t="s">
        <v>198</v>
      </c>
      <c r="L4" s="41" t="s">
        <v>276</v>
      </c>
      <c r="M4" s="41" t="s">
        <v>199</v>
      </c>
      <c r="N4" s="41" t="s">
        <v>200</v>
      </c>
      <c r="O4" s="41" t="s">
        <v>277</v>
      </c>
      <c r="P4" s="41" t="s">
        <v>201</v>
      </c>
      <c r="Q4" s="466"/>
      <c r="R4" s="466"/>
      <c r="S4" s="44"/>
      <c r="T4" s="41" t="s">
        <v>198</v>
      </c>
      <c r="U4" s="41" t="s">
        <v>276</v>
      </c>
      <c r="V4" s="41" t="s">
        <v>199</v>
      </c>
      <c r="W4" s="41" t="s">
        <v>202</v>
      </c>
      <c r="X4" s="41" t="s">
        <v>275</v>
      </c>
      <c r="Y4" s="42" t="s">
        <v>274</v>
      </c>
      <c r="Z4" s="45"/>
      <c r="AA4" s="46" t="s">
        <v>273</v>
      </c>
      <c r="AB4" s="46" t="s">
        <v>272</v>
      </c>
      <c r="AC4" s="46" t="s">
        <v>203</v>
      </c>
      <c r="AD4" s="466"/>
      <c r="AE4" s="466"/>
      <c r="AF4" s="466"/>
    </row>
    <row r="5" spans="1:32" s="11" customFormat="1" ht="24.95" customHeight="1">
      <c r="A5" s="466"/>
      <c r="B5" s="466"/>
      <c r="C5" s="47"/>
      <c r="D5" s="123" t="s">
        <v>271</v>
      </c>
      <c r="E5" s="123" t="s">
        <v>204</v>
      </c>
      <c r="F5" s="123" t="s">
        <v>270</v>
      </c>
      <c r="G5" s="123" t="s">
        <v>269</v>
      </c>
      <c r="H5" s="123" t="s">
        <v>268</v>
      </c>
      <c r="I5" s="48" t="s">
        <v>371</v>
      </c>
      <c r="J5" s="49"/>
      <c r="K5" s="123" t="s">
        <v>271</v>
      </c>
      <c r="L5" s="123" t="s">
        <v>204</v>
      </c>
      <c r="M5" s="123" t="s">
        <v>270</v>
      </c>
      <c r="N5" s="123" t="s">
        <v>269</v>
      </c>
      <c r="O5" s="123" t="s">
        <v>268</v>
      </c>
      <c r="P5" s="123" t="s">
        <v>205</v>
      </c>
      <c r="Q5" s="466"/>
      <c r="R5" s="466"/>
      <c r="S5" s="50"/>
      <c r="T5" s="123" t="s">
        <v>271</v>
      </c>
      <c r="U5" s="123" t="s">
        <v>204</v>
      </c>
      <c r="V5" s="123" t="s">
        <v>270</v>
      </c>
      <c r="W5" s="123" t="s">
        <v>269</v>
      </c>
      <c r="X5" s="123" t="s">
        <v>268</v>
      </c>
      <c r="Y5" s="48" t="s">
        <v>205</v>
      </c>
      <c r="Z5" s="51"/>
      <c r="AA5" s="123" t="s">
        <v>269</v>
      </c>
      <c r="AB5" s="123" t="s">
        <v>268</v>
      </c>
      <c r="AC5" s="123" t="s">
        <v>205</v>
      </c>
      <c r="AD5" s="466"/>
      <c r="AE5" s="466"/>
      <c r="AF5" s="466"/>
    </row>
    <row r="6" spans="1:32" s="108" customFormat="1" ht="9.1999999999999993" customHeight="1">
      <c r="A6" s="104">
        <v>2015</v>
      </c>
      <c r="B6" s="130">
        <f>SUM(B25,B44)</f>
        <v>184032</v>
      </c>
      <c r="C6" s="131">
        <f t="shared" ref="C6:C20" si="0">SUM(D6:I6)</f>
        <v>37089</v>
      </c>
      <c r="D6" s="131">
        <f t="shared" ref="D6:I6" si="1">SUM(D7:D24)</f>
        <v>13305</v>
      </c>
      <c r="E6" s="131">
        <f t="shared" si="1"/>
        <v>7140</v>
      </c>
      <c r="F6" s="131">
        <f t="shared" si="1"/>
        <v>7358</v>
      </c>
      <c r="G6" s="131">
        <f t="shared" si="1"/>
        <v>2901</v>
      </c>
      <c r="H6" s="131">
        <f t="shared" si="1"/>
        <v>5871</v>
      </c>
      <c r="I6" s="131">
        <f t="shared" si="1"/>
        <v>514</v>
      </c>
      <c r="J6" s="131">
        <f>SUM(J7:J23)</f>
        <v>130182</v>
      </c>
      <c r="K6" s="131">
        <f t="shared" ref="K6:P6" si="2">SUM(K7:K24)</f>
        <v>13115</v>
      </c>
      <c r="L6" s="131">
        <f t="shared" si="2"/>
        <v>13285</v>
      </c>
      <c r="M6" s="131">
        <f t="shared" si="2"/>
        <v>60534</v>
      </c>
      <c r="N6" s="131">
        <f t="shared" si="2"/>
        <v>18028</v>
      </c>
      <c r="O6" s="131">
        <f t="shared" si="2"/>
        <v>22425</v>
      </c>
      <c r="P6" s="131">
        <f t="shared" si="2"/>
        <v>2795</v>
      </c>
      <c r="Q6" s="105">
        <v>2015</v>
      </c>
      <c r="R6" s="104">
        <v>2015</v>
      </c>
      <c r="S6" s="106">
        <f>SUM(S25,S44)</f>
        <v>9093</v>
      </c>
      <c r="T6" s="106">
        <f t="shared" ref="T6:Y6" si="3">SUM(T7:T24)</f>
        <v>1408</v>
      </c>
      <c r="U6" s="106">
        <f t="shared" si="3"/>
        <v>1389</v>
      </c>
      <c r="V6" s="106">
        <f t="shared" si="3"/>
        <v>1571</v>
      </c>
      <c r="W6" s="106">
        <f t="shared" si="3"/>
        <v>2259</v>
      </c>
      <c r="X6" s="106">
        <f t="shared" si="3"/>
        <v>2259</v>
      </c>
      <c r="Y6" s="106">
        <f t="shared" si="3"/>
        <v>207</v>
      </c>
      <c r="Z6" s="107">
        <f t="shared" ref="Z6:AE6" si="4">SUM(Z25,Z44)</f>
        <v>985</v>
      </c>
      <c r="AA6" s="107">
        <f t="shared" si="4"/>
        <v>368</v>
      </c>
      <c r="AB6" s="107">
        <f t="shared" si="4"/>
        <v>195</v>
      </c>
      <c r="AC6" s="107">
        <f t="shared" si="4"/>
        <v>422</v>
      </c>
      <c r="AD6" s="107">
        <f t="shared" si="4"/>
        <v>6683</v>
      </c>
      <c r="AE6" s="107">
        <f t="shared" si="4"/>
        <v>0</v>
      </c>
      <c r="AF6" s="105">
        <v>2015</v>
      </c>
    </row>
    <row r="7" spans="1:32" s="112" customFormat="1" ht="9.1999999999999993" customHeight="1">
      <c r="A7" s="109" t="s">
        <v>265</v>
      </c>
      <c r="B7" s="132">
        <f t="shared" ref="B7:B42" si="5">SUM(C7,J7,S7,Z7,AD7)</f>
        <v>9043</v>
      </c>
      <c r="C7" s="132">
        <f t="shared" si="0"/>
        <v>7189</v>
      </c>
      <c r="D7" s="133">
        <v>7189</v>
      </c>
      <c r="E7" s="126">
        <v>0</v>
      </c>
      <c r="F7" s="126">
        <v>0</v>
      </c>
      <c r="G7" s="126">
        <v>0</v>
      </c>
      <c r="H7" s="126">
        <v>0</v>
      </c>
      <c r="I7" s="126">
        <v>0</v>
      </c>
      <c r="J7" s="126">
        <v>0</v>
      </c>
      <c r="K7" s="126">
        <v>0</v>
      </c>
      <c r="L7" s="126">
        <v>0</v>
      </c>
      <c r="M7" s="126">
        <v>0</v>
      </c>
      <c r="N7" s="126">
        <v>0</v>
      </c>
      <c r="O7" s="126">
        <v>0</v>
      </c>
      <c r="P7" s="126">
        <v>0</v>
      </c>
      <c r="Q7" s="110" t="s">
        <v>265</v>
      </c>
      <c r="R7" s="109" t="s">
        <v>265</v>
      </c>
      <c r="S7" s="111">
        <f t="shared" ref="S7:S22" si="6">S26+S45</f>
        <v>0</v>
      </c>
      <c r="T7" s="128">
        <v>0</v>
      </c>
      <c r="U7" s="128">
        <v>0</v>
      </c>
      <c r="V7" s="128">
        <v>0</v>
      </c>
      <c r="W7" s="128">
        <v>0</v>
      </c>
      <c r="X7" s="128">
        <v>0</v>
      </c>
      <c r="Y7" s="128">
        <v>0</v>
      </c>
      <c r="Z7" s="111">
        <f t="shared" ref="Z7:Z24" si="7">SUM(Z26,Z45)</f>
        <v>0</v>
      </c>
      <c r="AA7" s="126">
        <v>0</v>
      </c>
      <c r="AB7" s="126">
        <v>0</v>
      </c>
      <c r="AC7" s="126">
        <v>0</v>
      </c>
      <c r="AD7" s="126">
        <v>1854</v>
      </c>
      <c r="AE7" s="111">
        <v>0</v>
      </c>
      <c r="AF7" s="110" t="s">
        <v>265</v>
      </c>
    </row>
    <row r="8" spans="1:32" s="112" customFormat="1" ht="9.1999999999999993" customHeight="1">
      <c r="A8" s="109" t="s">
        <v>264</v>
      </c>
      <c r="B8" s="132">
        <f t="shared" si="5"/>
        <v>11350</v>
      </c>
      <c r="C8" s="132">
        <f t="shared" si="0"/>
        <v>11348</v>
      </c>
      <c r="D8" s="133">
        <v>6116</v>
      </c>
      <c r="E8" s="133">
        <v>5232</v>
      </c>
      <c r="F8" s="126">
        <v>0</v>
      </c>
      <c r="G8" s="126">
        <v>0</v>
      </c>
      <c r="H8" s="126">
        <v>0</v>
      </c>
      <c r="I8" s="126">
        <v>0</v>
      </c>
      <c r="J8" s="126">
        <v>0</v>
      </c>
      <c r="K8" s="126">
        <v>0</v>
      </c>
      <c r="L8" s="126">
        <v>0</v>
      </c>
      <c r="M8" s="126">
        <v>0</v>
      </c>
      <c r="N8" s="126">
        <v>0</v>
      </c>
      <c r="O8" s="126">
        <v>0</v>
      </c>
      <c r="P8" s="126">
        <v>0</v>
      </c>
      <c r="Q8" s="110" t="s">
        <v>264</v>
      </c>
      <c r="R8" s="109" t="s">
        <v>264</v>
      </c>
      <c r="S8" s="111">
        <f t="shared" si="6"/>
        <v>2</v>
      </c>
      <c r="T8" s="128">
        <v>0</v>
      </c>
      <c r="U8" s="128">
        <v>2</v>
      </c>
      <c r="V8" s="128">
        <v>0</v>
      </c>
      <c r="W8" s="128">
        <v>0</v>
      </c>
      <c r="X8" s="128">
        <v>0</v>
      </c>
      <c r="Y8" s="128">
        <v>0</v>
      </c>
      <c r="Z8" s="111">
        <f t="shared" si="7"/>
        <v>0</v>
      </c>
      <c r="AA8" s="126">
        <v>0</v>
      </c>
      <c r="AB8" s="126">
        <v>0</v>
      </c>
      <c r="AC8" s="126">
        <v>0</v>
      </c>
      <c r="AD8" s="126">
        <v>0</v>
      </c>
      <c r="AE8" s="111">
        <v>0</v>
      </c>
      <c r="AF8" s="110" t="s">
        <v>264</v>
      </c>
    </row>
    <row r="9" spans="1:32" s="112" customFormat="1" ht="9.1999999999999993" customHeight="1">
      <c r="A9" s="109" t="s">
        <v>177</v>
      </c>
      <c r="B9" s="132">
        <f t="shared" si="5"/>
        <v>12323</v>
      </c>
      <c r="C9" s="132">
        <f t="shared" si="0"/>
        <v>11101</v>
      </c>
      <c r="D9" s="126">
        <v>0</v>
      </c>
      <c r="E9" s="133">
        <v>1903</v>
      </c>
      <c r="F9" s="133">
        <v>7325</v>
      </c>
      <c r="G9" s="134">
        <v>908</v>
      </c>
      <c r="H9" s="134">
        <v>965</v>
      </c>
      <c r="I9" s="126">
        <v>0</v>
      </c>
      <c r="J9" s="132">
        <f t="shared" ref="J9:J23" si="8">SUM(K9:P9)</f>
        <v>1068</v>
      </c>
      <c r="K9" s="126">
        <v>0</v>
      </c>
      <c r="L9" s="133">
        <v>29</v>
      </c>
      <c r="M9" s="133">
        <v>1039</v>
      </c>
      <c r="N9" s="126">
        <v>0</v>
      </c>
      <c r="O9" s="126">
        <v>0</v>
      </c>
      <c r="P9" s="126">
        <v>0</v>
      </c>
      <c r="Q9" s="110" t="s">
        <v>177</v>
      </c>
      <c r="R9" s="109" t="s">
        <v>177</v>
      </c>
      <c r="S9" s="111">
        <f t="shared" si="6"/>
        <v>151</v>
      </c>
      <c r="T9" s="128">
        <v>0</v>
      </c>
      <c r="U9" s="128">
        <v>22</v>
      </c>
      <c r="V9" s="128">
        <v>116</v>
      </c>
      <c r="W9" s="128">
        <v>9</v>
      </c>
      <c r="X9" s="128">
        <v>4</v>
      </c>
      <c r="Y9" s="128">
        <v>0</v>
      </c>
      <c r="Z9" s="111">
        <f t="shared" si="7"/>
        <v>0</v>
      </c>
      <c r="AA9" s="126">
        <v>0</v>
      </c>
      <c r="AB9" s="126">
        <v>0</v>
      </c>
      <c r="AC9" s="126">
        <v>0</v>
      </c>
      <c r="AD9" s="126">
        <v>3</v>
      </c>
      <c r="AE9" s="111">
        <v>0</v>
      </c>
      <c r="AF9" s="110" t="s">
        <v>177</v>
      </c>
    </row>
    <row r="10" spans="1:32" s="112" customFormat="1" ht="9.1999999999999993" customHeight="1">
      <c r="A10" s="109" t="s">
        <v>178</v>
      </c>
      <c r="B10" s="132">
        <f t="shared" si="5"/>
        <v>11343</v>
      </c>
      <c r="C10" s="132">
        <f t="shared" si="0"/>
        <v>5408</v>
      </c>
      <c r="D10" s="126">
        <v>0</v>
      </c>
      <c r="E10" s="133">
        <v>1</v>
      </c>
      <c r="F10" s="133">
        <v>17</v>
      </c>
      <c r="G10" s="134">
        <v>1554</v>
      </c>
      <c r="H10" s="134">
        <v>3805</v>
      </c>
      <c r="I10" s="134">
        <v>31</v>
      </c>
      <c r="J10" s="132">
        <f t="shared" si="8"/>
        <v>5424</v>
      </c>
      <c r="K10" s="126">
        <v>0</v>
      </c>
      <c r="L10" s="133">
        <v>65</v>
      </c>
      <c r="M10" s="133">
        <v>2288</v>
      </c>
      <c r="N10" s="133">
        <v>2058</v>
      </c>
      <c r="O10" s="133">
        <v>1013</v>
      </c>
      <c r="P10" s="126">
        <v>0</v>
      </c>
      <c r="Q10" s="110" t="s">
        <v>178</v>
      </c>
      <c r="R10" s="109" t="s">
        <v>178</v>
      </c>
      <c r="S10" s="111">
        <f t="shared" si="6"/>
        <v>452</v>
      </c>
      <c r="T10" s="128">
        <v>0</v>
      </c>
      <c r="U10" s="128">
        <v>15</v>
      </c>
      <c r="V10" s="128">
        <v>79</v>
      </c>
      <c r="W10" s="128">
        <v>203</v>
      </c>
      <c r="X10" s="128">
        <v>155</v>
      </c>
      <c r="Y10" s="128">
        <v>0</v>
      </c>
      <c r="Z10" s="111">
        <f t="shared" si="7"/>
        <v>52</v>
      </c>
      <c r="AA10" s="126">
        <v>34</v>
      </c>
      <c r="AB10" s="126">
        <v>18</v>
      </c>
      <c r="AC10" s="126">
        <v>0</v>
      </c>
      <c r="AD10" s="126">
        <v>7</v>
      </c>
      <c r="AE10" s="111">
        <v>0</v>
      </c>
      <c r="AF10" s="110" t="s">
        <v>178</v>
      </c>
    </row>
    <row r="11" spans="1:32" s="112" customFormat="1" ht="9.1999999999999993" customHeight="1">
      <c r="A11" s="109" t="s">
        <v>179</v>
      </c>
      <c r="B11" s="132">
        <f t="shared" si="5"/>
        <v>9580</v>
      </c>
      <c r="C11" s="132">
        <f t="shared" si="0"/>
        <v>844</v>
      </c>
      <c r="D11" s="126">
        <v>0</v>
      </c>
      <c r="E11" s="126">
        <v>0</v>
      </c>
      <c r="F11" s="133">
        <v>1</v>
      </c>
      <c r="G11" s="134">
        <v>202</v>
      </c>
      <c r="H11" s="134">
        <v>566</v>
      </c>
      <c r="I11" s="134">
        <v>75</v>
      </c>
      <c r="J11" s="132">
        <f t="shared" si="8"/>
        <v>8023</v>
      </c>
      <c r="K11" s="126">
        <v>0</v>
      </c>
      <c r="L11" s="133">
        <v>47</v>
      </c>
      <c r="M11" s="133">
        <v>2011</v>
      </c>
      <c r="N11" s="133">
        <v>2792</v>
      </c>
      <c r="O11" s="133">
        <v>3081</v>
      </c>
      <c r="P11" s="134">
        <v>92</v>
      </c>
      <c r="Q11" s="110" t="s">
        <v>179</v>
      </c>
      <c r="R11" s="109" t="s">
        <v>179</v>
      </c>
      <c r="S11" s="111">
        <f t="shared" si="6"/>
        <v>634</v>
      </c>
      <c r="T11" s="128">
        <v>0</v>
      </c>
      <c r="U11" s="128">
        <v>7</v>
      </c>
      <c r="V11" s="128">
        <v>50</v>
      </c>
      <c r="W11" s="128">
        <v>382</v>
      </c>
      <c r="X11" s="128">
        <v>191</v>
      </c>
      <c r="Y11" s="128">
        <v>4</v>
      </c>
      <c r="Z11" s="111">
        <f t="shared" si="7"/>
        <v>54</v>
      </c>
      <c r="AA11" s="126">
        <v>14</v>
      </c>
      <c r="AB11" s="126">
        <v>33</v>
      </c>
      <c r="AC11" s="126">
        <v>7</v>
      </c>
      <c r="AD11" s="126">
        <v>25</v>
      </c>
      <c r="AE11" s="111">
        <v>0</v>
      </c>
      <c r="AF11" s="110" t="s">
        <v>179</v>
      </c>
    </row>
    <row r="12" spans="1:32" s="112" customFormat="1" ht="9.1999999999999993" customHeight="1">
      <c r="A12" s="109" t="s">
        <v>180</v>
      </c>
      <c r="B12" s="132">
        <f t="shared" si="5"/>
        <v>12279</v>
      </c>
      <c r="C12" s="132">
        <f t="shared" si="0"/>
        <v>379</v>
      </c>
      <c r="D12" s="126">
        <v>0</v>
      </c>
      <c r="E12" s="126">
        <v>0</v>
      </c>
      <c r="F12" s="126">
        <v>0</v>
      </c>
      <c r="G12" s="134">
        <v>91</v>
      </c>
      <c r="H12" s="134">
        <v>169</v>
      </c>
      <c r="I12" s="134">
        <v>119</v>
      </c>
      <c r="J12" s="132">
        <f t="shared" si="8"/>
        <v>10903</v>
      </c>
      <c r="K12" s="126">
        <v>0</v>
      </c>
      <c r="L12" s="133">
        <v>111</v>
      </c>
      <c r="M12" s="133">
        <v>3907</v>
      </c>
      <c r="N12" s="133">
        <v>3278</v>
      </c>
      <c r="O12" s="133">
        <v>3349</v>
      </c>
      <c r="P12" s="134">
        <v>258</v>
      </c>
      <c r="Q12" s="110" t="s">
        <v>180</v>
      </c>
      <c r="R12" s="109" t="s">
        <v>180</v>
      </c>
      <c r="S12" s="111">
        <f t="shared" si="6"/>
        <v>835</v>
      </c>
      <c r="T12" s="128">
        <v>0</v>
      </c>
      <c r="U12" s="128">
        <v>19</v>
      </c>
      <c r="V12" s="128">
        <v>82</v>
      </c>
      <c r="W12" s="128">
        <v>354</v>
      </c>
      <c r="X12" s="128">
        <v>321</v>
      </c>
      <c r="Y12" s="128">
        <v>59</v>
      </c>
      <c r="Z12" s="111">
        <f t="shared" si="7"/>
        <v>148</v>
      </c>
      <c r="AA12" s="126">
        <v>61</v>
      </c>
      <c r="AB12" s="126">
        <v>19</v>
      </c>
      <c r="AC12" s="126">
        <v>68</v>
      </c>
      <c r="AD12" s="126">
        <v>14</v>
      </c>
      <c r="AE12" s="111">
        <v>0</v>
      </c>
      <c r="AF12" s="110" t="s">
        <v>180</v>
      </c>
    </row>
    <row r="13" spans="1:32" s="112" customFormat="1" ht="9.1999999999999993" customHeight="1">
      <c r="A13" s="109" t="s">
        <v>181</v>
      </c>
      <c r="B13" s="132">
        <f t="shared" si="5"/>
        <v>15227</v>
      </c>
      <c r="C13" s="132">
        <f t="shared" si="0"/>
        <v>289</v>
      </c>
      <c r="D13" s="126">
        <v>0</v>
      </c>
      <c r="E13" s="126">
        <v>0</v>
      </c>
      <c r="F13" s="126">
        <v>0</v>
      </c>
      <c r="G13" s="134">
        <v>58</v>
      </c>
      <c r="H13" s="134">
        <v>152</v>
      </c>
      <c r="I13" s="134">
        <v>79</v>
      </c>
      <c r="J13" s="132">
        <f t="shared" si="8"/>
        <v>13694</v>
      </c>
      <c r="K13" s="133">
        <v>2</v>
      </c>
      <c r="L13" s="133">
        <v>136</v>
      </c>
      <c r="M13" s="133">
        <v>6182</v>
      </c>
      <c r="N13" s="133">
        <v>3419</v>
      </c>
      <c r="O13" s="133">
        <v>3507</v>
      </c>
      <c r="P13" s="134">
        <v>448</v>
      </c>
      <c r="Q13" s="110" t="s">
        <v>181</v>
      </c>
      <c r="R13" s="109" t="s">
        <v>181</v>
      </c>
      <c r="S13" s="111">
        <f t="shared" si="6"/>
        <v>1061</v>
      </c>
      <c r="T13" s="128">
        <v>0</v>
      </c>
      <c r="U13" s="128">
        <v>46</v>
      </c>
      <c r="V13" s="128">
        <v>129</v>
      </c>
      <c r="W13" s="128">
        <v>524</v>
      </c>
      <c r="X13" s="128">
        <v>305</v>
      </c>
      <c r="Y13" s="128">
        <v>57</v>
      </c>
      <c r="Z13" s="111">
        <f t="shared" si="7"/>
        <v>163</v>
      </c>
      <c r="AA13" s="126">
        <v>49</v>
      </c>
      <c r="AB13" s="126">
        <v>40</v>
      </c>
      <c r="AC13" s="126">
        <v>74</v>
      </c>
      <c r="AD13" s="126">
        <v>20</v>
      </c>
      <c r="AE13" s="111">
        <v>0</v>
      </c>
      <c r="AF13" s="110" t="s">
        <v>181</v>
      </c>
    </row>
    <row r="14" spans="1:32" s="112" customFormat="1" ht="9.1999999999999993" customHeight="1">
      <c r="A14" s="109" t="s">
        <v>263</v>
      </c>
      <c r="B14" s="132">
        <f t="shared" si="5"/>
        <v>18509</v>
      </c>
      <c r="C14" s="132">
        <f t="shared" si="0"/>
        <v>219</v>
      </c>
      <c r="D14" s="126">
        <v>0</v>
      </c>
      <c r="E14" s="126">
        <v>0</v>
      </c>
      <c r="F14" s="133">
        <v>1</v>
      </c>
      <c r="G14" s="134">
        <v>42</v>
      </c>
      <c r="H14" s="134">
        <v>106</v>
      </c>
      <c r="I14" s="134">
        <v>70</v>
      </c>
      <c r="J14" s="132">
        <f t="shared" si="8"/>
        <v>17227</v>
      </c>
      <c r="K14" s="133">
        <v>18</v>
      </c>
      <c r="L14" s="133">
        <v>417</v>
      </c>
      <c r="M14" s="133">
        <v>10035</v>
      </c>
      <c r="N14" s="133">
        <v>2792</v>
      </c>
      <c r="O14" s="133">
        <v>3471</v>
      </c>
      <c r="P14" s="134">
        <v>494</v>
      </c>
      <c r="Q14" s="110" t="s">
        <v>263</v>
      </c>
      <c r="R14" s="109" t="s">
        <v>263</v>
      </c>
      <c r="S14" s="111">
        <f t="shared" si="6"/>
        <v>865</v>
      </c>
      <c r="T14" s="128">
        <v>0</v>
      </c>
      <c r="U14" s="128">
        <v>66</v>
      </c>
      <c r="V14" s="128">
        <v>148</v>
      </c>
      <c r="W14" s="128">
        <v>246</v>
      </c>
      <c r="X14" s="128">
        <v>352</v>
      </c>
      <c r="Y14" s="128">
        <v>53</v>
      </c>
      <c r="Z14" s="111">
        <f t="shared" si="7"/>
        <v>156</v>
      </c>
      <c r="AA14" s="126">
        <v>59</v>
      </c>
      <c r="AB14" s="126">
        <v>15</v>
      </c>
      <c r="AC14" s="126">
        <v>82</v>
      </c>
      <c r="AD14" s="126">
        <v>42</v>
      </c>
      <c r="AE14" s="111">
        <v>0</v>
      </c>
      <c r="AF14" s="110" t="s">
        <v>263</v>
      </c>
    </row>
    <row r="15" spans="1:32" s="112" customFormat="1" ht="9.1999999999999993" customHeight="1">
      <c r="A15" s="109" t="s">
        <v>262</v>
      </c>
      <c r="B15" s="132">
        <f t="shared" si="5"/>
        <v>17645</v>
      </c>
      <c r="C15" s="132">
        <f t="shared" si="0"/>
        <v>161</v>
      </c>
      <c r="D15" s="126">
        <v>0</v>
      </c>
      <c r="E15" s="133">
        <v>1</v>
      </c>
      <c r="F15" s="133">
        <v>3</v>
      </c>
      <c r="G15" s="134">
        <v>45</v>
      </c>
      <c r="H15" s="134">
        <v>64</v>
      </c>
      <c r="I15" s="134">
        <v>48</v>
      </c>
      <c r="J15" s="132">
        <f t="shared" si="8"/>
        <v>16631</v>
      </c>
      <c r="K15" s="133">
        <v>275</v>
      </c>
      <c r="L15" s="133">
        <v>994</v>
      </c>
      <c r="M15" s="133">
        <v>10520</v>
      </c>
      <c r="N15" s="133">
        <v>1652</v>
      </c>
      <c r="O15" s="133">
        <v>2725</v>
      </c>
      <c r="P15" s="134">
        <v>465</v>
      </c>
      <c r="Q15" s="110" t="s">
        <v>262</v>
      </c>
      <c r="R15" s="109" t="s">
        <v>262</v>
      </c>
      <c r="S15" s="111">
        <f t="shared" si="6"/>
        <v>680</v>
      </c>
      <c r="T15" s="128">
        <v>10</v>
      </c>
      <c r="U15" s="128">
        <v>39</v>
      </c>
      <c r="V15" s="128">
        <v>199</v>
      </c>
      <c r="W15" s="128">
        <v>213</v>
      </c>
      <c r="X15" s="128">
        <v>205</v>
      </c>
      <c r="Y15" s="128">
        <v>14</v>
      </c>
      <c r="Z15" s="111">
        <f t="shared" si="7"/>
        <v>138</v>
      </c>
      <c r="AA15" s="126">
        <v>48</v>
      </c>
      <c r="AB15" s="126">
        <v>23</v>
      </c>
      <c r="AC15" s="126">
        <v>67</v>
      </c>
      <c r="AD15" s="126">
        <v>35</v>
      </c>
      <c r="AE15" s="111">
        <v>0</v>
      </c>
      <c r="AF15" s="110" t="s">
        <v>262</v>
      </c>
    </row>
    <row r="16" spans="1:32" s="112" customFormat="1" ht="9.1999999999999993" customHeight="1">
      <c r="A16" s="109" t="s">
        <v>235</v>
      </c>
      <c r="B16" s="132">
        <f t="shared" si="5"/>
        <v>16332</v>
      </c>
      <c r="C16" s="132">
        <f t="shared" si="0"/>
        <v>71</v>
      </c>
      <c r="D16" s="126">
        <v>0</v>
      </c>
      <c r="E16" s="133">
        <v>1</v>
      </c>
      <c r="F16" s="133">
        <v>5</v>
      </c>
      <c r="G16" s="126">
        <v>0</v>
      </c>
      <c r="H16" s="134">
        <v>16</v>
      </c>
      <c r="I16" s="134">
        <v>49</v>
      </c>
      <c r="J16" s="132">
        <f t="shared" si="8"/>
        <v>15357</v>
      </c>
      <c r="K16" s="133">
        <v>1045</v>
      </c>
      <c r="L16" s="133">
        <v>2229</v>
      </c>
      <c r="M16" s="133">
        <v>8813</v>
      </c>
      <c r="N16" s="133">
        <v>931</v>
      </c>
      <c r="O16" s="133">
        <v>1944</v>
      </c>
      <c r="P16" s="134">
        <v>395</v>
      </c>
      <c r="Q16" s="110" t="s">
        <v>235</v>
      </c>
      <c r="R16" s="109" t="s">
        <v>235</v>
      </c>
      <c r="S16" s="111">
        <f t="shared" si="6"/>
        <v>792</v>
      </c>
      <c r="T16" s="128">
        <v>81</v>
      </c>
      <c r="U16" s="128">
        <v>171</v>
      </c>
      <c r="V16" s="128">
        <v>182</v>
      </c>
      <c r="W16" s="128">
        <v>157</v>
      </c>
      <c r="X16" s="128">
        <v>194</v>
      </c>
      <c r="Y16" s="128">
        <v>7</v>
      </c>
      <c r="Z16" s="111">
        <f t="shared" si="7"/>
        <v>60</v>
      </c>
      <c r="AA16" s="126">
        <v>23</v>
      </c>
      <c r="AB16" s="126">
        <v>0</v>
      </c>
      <c r="AC16" s="126">
        <v>37</v>
      </c>
      <c r="AD16" s="126">
        <v>52</v>
      </c>
      <c r="AE16" s="111">
        <v>0</v>
      </c>
      <c r="AF16" s="110" t="s">
        <v>235</v>
      </c>
    </row>
    <row r="17" spans="1:32" s="112" customFormat="1" ht="9.1999999999999993" customHeight="1">
      <c r="A17" s="109" t="s">
        <v>260</v>
      </c>
      <c r="B17" s="132">
        <f t="shared" si="5"/>
        <v>14714</v>
      </c>
      <c r="C17" s="132">
        <f t="shared" si="0"/>
        <v>71</v>
      </c>
      <c r="D17" s="126">
        <v>0</v>
      </c>
      <c r="E17" s="133">
        <v>1</v>
      </c>
      <c r="F17" s="133">
        <v>3</v>
      </c>
      <c r="G17" s="134">
        <v>1</v>
      </c>
      <c r="H17" s="134">
        <v>27</v>
      </c>
      <c r="I17" s="134">
        <v>39</v>
      </c>
      <c r="J17" s="132">
        <f t="shared" si="8"/>
        <v>13602</v>
      </c>
      <c r="K17" s="133">
        <v>2070</v>
      </c>
      <c r="L17" s="133">
        <v>3020</v>
      </c>
      <c r="M17" s="133">
        <v>6605</v>
      </c>
      <c r="N17" s="133">
        <v>589</v>
      </c>
      <c r="O17" s="133">
        <v>1043</v>
      </c>
      <c r="P17" s="134">
        <v>275</v>
      </c>
      <c r="Q17" s="110" t="s">
        <v>260</v>
      </c>
      <c r="R17" s="109" t="s">
        <v>260</v>
      </c>
      <c r="S17" s="111">
        <f t="shared" si="6"/>
        <v>866</v>
      </c>
      <c r="T17" s="128">
        <v>146</v>
      </c>
      <c r="U17" s="128">
        <v>296</v>
      </c>
      <c r="V17" s="128">
        <v>230</v>
      </c>
      <c r="W17" s="128">
        <v>70</v>
      </c>
      <c r="X17" s="128">
        <v>111</v>
      </c>
      <c r="Y17" s="128">
        <v>13</v>
      </c>
      <c r="Z17" s="111">
        <f t="shared" si="7"/>
        <v>88</v>
      </c>
      <c r="AA17" s="126">
        <v>29</v>
      </c>
      <c r="AB17" s="126">
        <v>20</v>
      </c>
      <c r="AC17" s="126">
        <v>39</v>
      </c>
      <c r="AD17" s="126">
        <v>87</v>
      </c>
      <c r="AE17" s="111">
        <v>0</v>
      </c>
      <c r="AF17" s="110" t="s">
        <v>260</v>
      </c>
    </row>
    <row r="18" spans="1:32" s="112" customFormat="1" ht="9" customHeight="1">
      <c r="A18" s="109" t="s">
        <v>259</v>
      </c>
      <c r="B18" s="132">
        <f t="shared" si="5"/>
        <v>10208</v>
      </c>
      <c r="C18" s="132">
        <f t="shared" si="0"/>
        <v>7</v>
      </c>
      <c r="D18" s="126">
        <v>0</v>
      </c>
      <c r="E18" s="133">
        <v>1</v>
      </c>
      <c r="F18" s="133">
        <v>2</v>
      </c>
      <c r="G18" s="126">
        <v>0</v>
      </c>
      <c r="H18" s="126">
        <v>0</v>
      </c>
      <c r="I18" s="134">
        <v>4</v>
      </c>
      <c r="J18" s="132">
        <f t="shared" si="8"/>
        <v>9349</v>
      </c>
      <c r="K18" s="133">
        <v>1811</v>
      </c>
      <c r="L18" s="133">
        <v>2296</v>
      </c>
      <c r="M18" s="133">
        <v>4096</v>
      </c>
      <c r="N18" s="133">
        <v>299</v>
      </c>
      <c r="O18" s="133">
        <v>658</v>
      </c>
      <c r="P18" s="134">
        <v>189</v>
      </c>
      <c r="Q18" s="110" t="s">
        <v>259</v>
      </c>
      <c r="R18" s="109" t="s">
        <v>259</v>
      </c>
      <c r="S18" s="111">
        <f t="shared" si="6"/>
        <v>591</v>
      </c>
      <c r="T18" s="128">
        <v>123</v>
      </c>
      <c r="U18" s="128">
        <v>205</v>
      </c>
      <c r="V18" s="128">
        <v>124</v>
      </c>
      <c r="W18" s="128">
        <v>15</v>
      </c>
      <c r="X18" s="128">
        <v>124</v>
      </c>
      <c r="Y18" s="128">
        <v>0</v>
      </c>
      <c r="Z18" s="111">
        <f t="shared" si="7"/>
        <v>39</v>
      </c>
      <c r="AA18" s="126">
        <v>10</v>
      </c>
      <c r="AB18" s="126">
        <v>10</v>
      </c>
      <c r="AC18" s="126">
        <v>19</v>
      </c>
      <c r="AD18" s="126">
        <v>222</v>
      </c>
      <c r="AE18" s="111">
        <v>0</v>
      </c>
      <c r="AF18" s="110" t="s">
        <v>259</v>
      </c>
    </row>
    <row r="19" spans="1:32" s="112" customFormat="1" ht="9" customHeight="1">
      <c r="A19" s="109" t="s">
        <v>258</v>
      </c>
      <c r="B19" s="132">
        <f t="shared" si="5"/>
        <v>8290</v>
      </c>
      <c r="C19" s="132">
        <f t="shared" si="0"/>
        <v>1</v>
      </c>
      <c r="D19" s="126">
        <v>0</v>
      </c>
      <c r="E19" s="126">
        <v>0</v>
      </c>
      <c r="F19" s="133">
        <v>1</v>
      </c>
      <c r="G19" s="126">
        <v>0</v>
      </c>
      <c r="H19" s="126">
        <v>0</v>
      </c>
      <c r="I19" s="126">
        <v>0</v>
      </c>
      <c r="J19" s="132">
        <f t="shared" si="8"/>
        <v>7426</v>
      </c>
      <c r="K19" s="133">
        <v>2446</v>
      </c>
      <c r="L19" s="133">
        <v>1723</v>
      </c>
      <c r="M19" s="133">
        <v>2437</v>
      </c>
      <c r="N19" s="133">
        <v>114</v>
      </c>
      <c r="O19" s="133">
        <v>622</v>
      </c>
      <c r="P19" s="134">
        <v>84</v>
      </c>
      <c r="Q19" s="110" t="s">
        <v>258</v>
      </c>
      <c r="R19" s="109" t="s">
        <v>258</v>
      </c>
      <c r="S19" s="111">
        <f t="shared" si="6"/>
        <v>491</v>
      </c>
      <c r="T19" s="128">
        <v>211</v>
      </c>
      <c r="U19" s="128">
        <v>125</v>
      </c>
      <c r="V19" s="128">
        <v>55</v>
      </c>
      <c r="W19" s="128">
        <v>41</v>
      </c>
      <c r="X19" s="128">
        <v>59</v>
      </c>
      <c r="Y19" s="128">
        <v>0</v>
      </c>
      <c r="Z19" s="111">
        <f t="shared" si="7"/>
        <v>23</v>
      </c>
      <c r="AA19" s="126">
        <v>8</v>
      </c>
      <c r="AB19" s="126">
        <v>2</v>
      </c>
      <c r="AC19" s="126">
        <v>13</v>
      </c>
      <c r="AD19" s="126">
        <v>349</v>
      </c>
      <c r="AE19" s="111">
        <v>0</v>
      </c>
      <c r="AF19" s="110" t="s">
        <v>258</v>
      </c>
    </row>
    <row r="20" spans="1:32" s="112" customFormat="1" ht="9" customHeight="1">
      <c r="A20" s="109" t="s">
        <v>188</v>
      </c>
      <c r="B20" s="132">
        <f t="shared" si="5"/>
        <v>7081</v>
      </c>
      <c r="C20" s="132">
        <f t="shared" si="0"/>
        <v>1</v>
      </c>
      <c r="D20" s="126">
        <v>0</v>
      </c>
      <c r="E20" s="126">
        <v>0</v>
      </c>
      <c r="F20" s="126">
        <v>0</v>
      </c>
      <c r="G20" s="126">
        <v>0</v>
      </c>
      <c r="H20" s="134">
        <v>1</v>
      </c>
      <c r="I20" s="126">
        <v>0</v>
      </c>
      <c r="J20" s="132">
        <f t="shared" si="8"/>
        <v>5538</v>
      </c>
      <c r="K20" s="133">
        <v>2377</v>
      </c>
      <c r="L20" s="133">
        <v>1134</v>
      </c>
      <c r="M20" s="133">
        <v>1441</v>
      </c>
      <c r="N20" s="133">
        <v>55</v>
      </c>
      <c r="O20" s="133">
        <v>486</v>
      </c>
      <c r="P20" s="134">
        <v>45</v>
      </c>
      <c r="Q20" s="110" t="s">
        <v>188</v>
      </c>
      <c r="R20" s="109" t="s">
        <v>188</v>
      </c>
      <c r="S20" s="111">
        <f t="shared" si="6"/>
        <v>727</v>
      </c>
      <c r="T20" s="128">
        <v>327</v>
      </c>
      <c r="U20" s="128">
        <v>196</v>
      </c>
      <c r="V20" s="128">
        <v>115</v>
      </c>
      <c r="W20" s="128">
        <v>18</v>
      </c>
      <c r="X20" s="128">
        <v>71</v>
      </c>
      <c r="Y20" s="128">
        <v>0</v>
      </c>
      <c r="Z20" s="111">
        <f t="shared" si="7"/>
        <v>40</v>
      </c>
      <c r="AA20" s="126">
        <v>27</v>
      </c>
      <c r="AB20" s="126">
        <v>7</v>
      </c>
      <c r="AC20" s="126">
        <v>6</v>
      </c>
      <c r="AD20" s="126">
        <v>775</v>
      </c>
      <c r="AE20" s="111">
        <v>0</v>
      </c>
      <c r="AF20" s="110" t="s">
        <v>188</v>
      </c>
    </row>
    <row r="21" spans="1:32" s="112" customFormat="1" ht="9" customHeight="1">
      <c r="A21" s="109" t="s">
        <v>257</v>
      </c>
      <c r="B21" s="132">
        <f t="shared" si="5"/>
        <v>5177</v>
      </c>
      <c r="C21" s="126">
        <v>0</v>
      </c>
      <c r="D21" s="126">
        <v>0</v>
      </c>
      <c r="E21" s="126">
        <v>0</v>
      </c>
      <c r="F21" s="126">
        <v>0</v>
      </c>
      <c r="G21" s="126">
        <v>0</v>
      </c>
      <c r="H21" s="126">
        <v>0</v>
      </c>
      <c r="I21" s="126">
        <v>0</v>
      </c>
      <c r="J21" s="132">
        <f t="shared" si="8"/>
        <v>3491</v>
      </c>
      <c r="K21" s="133">
        <v>1635</v>
      </c>
      <c r="L21" s="133">
        <v>709</v>
      </c>
      <c r="M21" s="133">
        <v>750</v>
      </c>
      <c r="N21" s="133">
        <v>38</v>
      </c>
      <c r="O21" s="133">
        <v>348</v>
      </c>
      <c r="P21" s="134">
        <v>11</v>
      </c>
      <c r="Q21" s="110" t="s">
        <v>257</v>
      </c>
      <c r="R21" s="109" t="s">
        <v>257</v>
      </c>
      <c r="S21" s="111">
        <f t="shared" si="6"/>
        <v>584</v>
      </c>
      <c r="T21" s="128">
        <v>308</v>
      </c>
      <c r="U21" s="128">
        <v>108</v>
      </c>
      <c r="V21" s="128">
        <v>25</v>
      </c>
      <c r="W21" s="128">
        <v>27</v>
      </c>
      <c r="X21" s="128">
        <v>116</v>
      </c>
      <c r="Y21" s="128">
        <v>0</v>
      </c>
      <c r="Z21" s="111">
        <f t="shared" si="7"/>
        <v>24</v>
      </c>
      <c r="AA21" s="126">
        <v>6</v>
      </c>
      <c r="AB21" s="126">
        <v>8</v>
      </c>
      <c r="AC21" s="126">
        <v>10</v>
      </c>
      <c r="AD21" s="126">
        <v>1078</v>
      </c>
      <c r="AE21" s="111">
        <v>0</v>
      </c>
      <c r="AF21" s="110" t="s">
        <v>257</v>
      </c>
    </row>
    <row r="22" spans="1:32" s="112" customFormat="1" ht="9" customHeight="1">
      <c r="A22" s="109" t="s">
        <v>256</v>
      </c>
      <c r="B22" s="132">
        <f t="shared" si="5"/>
        <v>2957</v>
      </c>
      <c r="C22" s="126">
        <v>0</v>
      </c>
      <c r="D22" s="126">
        <v>0</v>
      </c>
      <c r="E22" s="126">
        <v>0</v>
      </c>
      <c r="F22" s="126">
        <v>0</v>
      </c>
      <c r="G22" s="126">
        <v>0</v>
      </c>
      <c r="H22" s="126">
        <v>0</v>
      </c>
      <c r="I22" s="126">
        <v>0</v>
      </c>
      <c r="J22" s="132">
        <f t="shared" si="8"/>
        <v>1598</v>
      </c>
      <c r="K22" s="133">
        <v>933</v>
      </c>
      <c r="L22" s="133">
        <v>246</v>
      </c>
      <c r="M22" s="133">
        <v>243</v>
      </c>
      <c r="N22" s="126">
        <v>0</v>
      </c>
      <c r="O22" s="133">
        <v>142</v>
      </c>
      <c r="P22" s="134">
        <v>34</v>
      </c>
      <c r="Q22" s="110" t="s">
        <v>256</v>
      </c>
      <c r="R22" s="109" t="s">
        <v>256</v>
      </c>
      <c r="S22" s="111">
        <f t="shared" si="6"/>
        <v>279</v>
      </c>
      <c r="T22" s="128">
        <v>153</v>
      </c>
      <c r="U22" s="128">
        <v>60</v>
      </c>
      <c r="V22" s="128">
        <v>37</v>
      </c>
      <c r="W22" s="128">
        <v>0</v>
      </c>
      <c r="X22" s="128">
        <v>29</v>
      </c>
      <c r="Y22" s="128">
        <v>0</v>
      </c>
      <c r="Z22" s="111">
        <f t="shared" si="7"/>
        <v>0</v>
      </c>
      <c r="AA22" s="126">
        <v>0</v>
      </c>
      <c r="AB22" s="126">
        <v>0</v>
      </c>
      <c r="AC22" s="126">
        <v>0</v>
      </c>
      <c r="AD22" s="126">
        <v>1080</v>
      </c>
      <c r="AE22" s="111">
        <v>0</v>
      </c>
      <c r="AF22" s="110" t="s">
        <v>256</v>
      </c>
    </row>
    <row r="23" spans="1:32" s="112" customFormat="1" ht="9" customHeight="1">
      <c r="A23" s="109" t="s">
        <v>255</v>
      </c>
      <c r="B23" s="132">
        <f t="shared" si="5"/>
        <v>1974</v>
      </c>
      <c r="C23" s="126">
        <v>0</v>
      </c>
      <c r="D23" s="126">
        <v>0</v>
      </c>
      <c r="E23" s="126">
        <v>0</v>
      </c>
      <c r="F23" s="126">
        <v>0</v>
      </c>
      <c r="G23" s="126">
        <v>0</v>
      </c>
      <c r="H23" s="126">
        <v>0</v>
      </c>
      <c r="I23" s="126">
        <v>0</v>
      </c>
      <c r="J23" s="132">
        <f t="shared" si="8"/>
        <v>851</v>
      </c>
      <c r="K23" s="133">
        <v>503</v>
      </c>
      <c r="L23" s="133">
        <v>129</v>
      </c>
      <c r="M23" s="133">
        <v>167</v>
      </c>
      <c r="N23" s="133">
        <v>11</v>
      </c>
      <c r="O23" s="133">
        <v>36</v>
      </c>
      <c r="P23" s="134">
        <v>5</v>
      </c>
      <c r="Q23" s="110" t="s">
        <v>255</v>
      </c>
      <c r="R23" s="109" t="s">
        <v>255</v>
      </c>
      <c r="S23" s="111">
        <v>83</v>
      </c>
      <c r="T23" s="128">
        <v>49</v>
      </c>
      <c r="U23" s="128">
        <v>12</v>
      </c>
      <c r="V23" s="128">
        <v>0</v>
      </c>
      <c r="W23" s="128">
        <v>0</v>
      </c>
      <c r="X23" s="128">
        <v>22</v>
      </c>
      <c r="Y23" s="111">
        <v>0</v>
      </c>
      <c r="Z23" s="111">
        <f t="shared" si="7"/>
        <v>0</v>
      </c>
      <c r="AA23" s="126">
        <v>0</v>
      </c>
      <c r="AB23" s="126">
        <v>0</v>
      </c>
      <c r="AC23" s="126">
        <v>0</v>
      </c>
      <c r="AD23" s="126">
        <v>1040</v>
      </c>
      <c r="AE23" s="111">
        <v>0</v>
      </c>
      <c r="AF23" s="110" t="s">
        <v>255</v>
      </c>
    </row>
    <row r="24" spans="1:32" s="112" customFormat="1" ht="9" customHeight="1">
      <c r="A24" s="109" t="s">
        <v>254</v>
      </c>
      <c r="B24" s="126">
        <v>0</v>
      </c>
      <c r="C24" s="126">
        <v>0</v>
      </c>
      <c r="D24" s="126">
        <v>0</v>
      </c>
      <c r="E24" s="126">
        <v>0</v>
      </c>
      <c r="F24" s="126">
        <v>0</v>
      </c>
      <c r="G24" s="126">
        <v>0</v>
      </c>
      <c r="H24" s="126">
        <v>0</v>
      </c>
      <c r="I24" s="126">
        <v>0</v>
      </c>
      <c r="J24" s="126">
        <v>0</v>
      </c>
      <c r="K24" s="126">
        <v>0</v>
      </c>
      <c r="L24" s="126">
        <v>0</v>
      </c>
      <c r="M24" s="126">
        <v>0</v>
      </c>
      <c r="N24" s="126">
        <v>0</v>
      </c>
      <c r="O24" s="126">
        <v>0</v>
      </c>
      <c r="P24" s="126">
        <v>0</v>
      </c>
      <c r="Q24" s="110" t="s">
        <v>254</v>
      </c>
      <c r="R24" s="109" t="s">
        <v>254</v>
      </c>
      <c r="S24" s="136">
        <f t="shared" ref="S24:Y24" si="9">S43+S62</f>
        <v>0</v>
      </c>
      <c r="T24" s="127">
        <f t="shared" si="9"/>
        <v>0</v>
      </c>
      <c r="U24" s="127">
        <f t="shared" si="9"/>
        <v>0</v>
      </c>
      <c r="V24" s="127">
        <f t="shared" si="9"/>
        <v>0</v>
      </c>
      <c r="W24" s="127">
        <f t="shared" si="9"/>
        <v>0</v>
      </c>
      <c r="X24" s="127">
        <f t="shared" si="9"/>
        <v>0</v>
      </c>
      <c r="Y24" s="127">
        <f t="shared" si="9"/>
        <v>0</v>
      </c>
      <c r="Z24" s="127">
        <f t="shared" si="7"/>
        <v>0</v>
      </c>
      <c r="AA24" s="127">
        <f>AA43+AA62</f>
        <v>0</v>
      </c>
      <c r="AB24" s="127">
        <f>AB43+AB62</f>
        <v>0</v>
      </c>
      <c r="AC24" s="127">
        <f>AC43+AC62</f>
        <v>0</v>
      </c>
      <c r="AD24" s="127">
        <f>AD43+AD62</f>
        <v>0</v>
      </c>
      <c r="AE24" s="127">
        <v>0</v>
      </c>
      <c r="AF24" s="110" t="s">
        <v>254</v>
      </c>
    </row>
    <row r="25" spans="1:32" s="108" customFormat="1" ht="9.1999999999999993" customHeight="1">
      <c r="A25" s="113" t="s">
        <v>267</v>
      </c>
      <c r="B25" s="131">
        <f t="shared" si="5"/>
        <v>92805</v>
      </c>
      <c r="C25" s="131">
        <f t="shared" ref="C25:C38" si="10">SUM(D25:I25)</f>
        <v>19793</v>
      </c>
      <c r="D25" s="131">
        <f t="shared" ref="D25:P25" si="11">SUM(D26:D42)</f>
        <v>6887</v>
      </c>
      <c r="E25" s="131">
        <f t="shared" si="11"/>
        <v>3636</v>
      </c>
      <c r="F25" s="131">
        <f t="shared" si="11"/>
        <v>3550</v>
      </c>
      <c r="G25" s="135">
        <f t="shared" si="11"/>
        <v>1790</v>
      </c>
      <c r="H25" s="131">
        <f t="shared" si="11"/>
        <v>3644</v>
      </c>
      <c r="I25" s="131">
        <f t="shared" si="11"/>
        <v>286</v>
      </c>
      <c r="J25" s="131">
        <f t="shared" si="11"/>
        <v>65242</v>
      </c>
      <c r="K25" s="131">
        <f t="shared" si="11"/>
        <v>4980</v>
      </c>
      <c r="L25" s="131">
        <f t="shared" si="11"/>
        <v>6112</v>
      </c>
      <c r="M25" s="131">
        <f t="shared" si="11"/>
        <v>31156</v>
      </c>
      <c r="N25" s="131">
        <f t="shared" si="11"/>
        <v>8267</v>
      </c>
      <c r="O25" s="131">
        <f t="shared" si="11"/>
        <v>12877</v>
      </c>
      <c r="P25" s="131">
        <f t="shared" si="11"/>
        <v>1850</v>
      </c>
      <c r="Q25" s="114" t="s">
        <v>267</v>
      </c>
      <c r="R25" s="113" t="s">
        <v>267</v>
      </c>
      <c r="S25" s="106">
        <f t="shared" ref="S25:S62" si="12">SUM(T25:Y25)</f>
        <v>5294</v>
      </c>
      <c r="T25" s="106">
        <f t="shared" ref="T25:Y25" si="13">SUM(T26:T43)</f>
        <v>418</v>
      </c>
      <c r="U25" s="106">
        <f t="shared" si="13"/>
        <v>744</v>
      </c>
      <c r="V25" s="106">
        <f t="shared" si="13"/>
        <v>1005</v>
      </c>
      <c r="W25" s="106">
        <f t="shared" si="13"/>
        <v>1540</v>
      </c>
      <c r="X25" s="106">
        <f t="shared" si="13"/>
        <v>1496</v>
      </c>
      <c r="Y25" s="106">
        <f t="shared" si="13"/>
        <v>91</v>
      </c>
      <c r="Z25" s="106">
        <f t="shared" ref="Z25:Z62" si="14">SUM(AA25:AC25)</f>
        <v>511</v>
      </c>
      <c r="AA25" s="106">
        <f>SUM(AA26:AA43)</f>
        <v>156</v>
      </c>
      <c r="AB25" s="106">
        <f>SUM(AB26:AB43)</f>
        <v>85</v>
      </c>
      <c r="AC25" s="106">
        <f>SUM(AC26:AC43)</f>
        <v>270</v>
      </c>
      <c r="AD25" s="106">
        <f>SUM(AD26:AD43)</f>
        <v>1965</v>
      </c>
      <c r="AE25" s="106">
        <v>0</v>
      </c>
      <c r="AF25" s="114" t="s">
        <v>267</v>
      </c>
    </row>
    <row r="26" spans="1:32" s="112" customFormat="1" ht="9.1999999999999993" customHeight="1">
      <c r="A26" s="109" t="s">
        <v>265</v>
      </c>
      <c r="B26" s="132">
        <f t="shared" si="5"/>
        <v>4697</v>
      </c>
      <c r="C26" s="132">
        <f t="shared" si="10"/>
        <v>3699</v>
      </c>
      <c r="D26" s="133">
        <v>3699</v>
      </c>
      <c r="E26" s="126">
        <v>0</v>
      </c>
      <c r="F26" s="126">
        <v>0</v>
      </c>
      <c r="G26" s="126">
        <v>0</v>
      </c>
      <c r="H26" s="126">
        <v>0</v>
      </c>
      <c r="I26" s="126">
        <v>0</v>
      </c>
      <c r="J26" s="126">
        <v>0</v>
      </c>
      <c r="K26" s="126">
        <v>0</v>
      </c>
      <c r="L26" s="126">
        <v>0</v>
      </c>
      <c r="M26" s="126">
        <v>0</v>
      </c>
      <c r="N26" s="126">
        <v>0</v>
      </c>
      <c r="O26" s="126">
        <v>0</v>
      </c>
      <c r="P26" s="126">
        <v>0</v>
      </c>
      <c r="Q26" s="110" t="s">
        <v>265</v>
      </c>
      <c r="R26" s="109" t="s">
        <v>265</v>
      </c>
      <c r="S26" s="111">
        <f t="shared" si="12"/>
        <v>0</v>
      </c>
      <c r="T26" s="126">
        <v>0</v>
      </c>
      <c r="U26" s="126">
        <v>0</v>
      </c>
      <c r="V26" s="126">
        <v>0</v>
      </c>
      <c r="W26" s="126">
        <v>0</v>
      </c>
      <c r="X26" s="126">
        <v>0</v>
      </c>
      <c r="Y26" s="111">
        <v>0</v>
      </c>
      <c r="Z26" s="111">
        <f t="shared" si="14"/>
        <v>0</v>
      </c>
      <c r="AA26" s="126">
        <v>0</v>
      </c>
      <c r="AB26" s="126">
        <v>0</v>
      </c>
      <c r="AC26" s="126">
        <v>0</v>
      </c>
      <c r="AD26" s="126">
        <v>998</v>
      </c>
      <c r="AE26" s="111">
        <v>0</v>
      </c>
      <c r="AF26" s="110" t="s">
        <v>265</v>
      </c>
    </row>
    <row r="27" spans="1:32" s="112" customFormat="1" ht="9.1999999999999993" customHeight="1">
      <c r="A27" s="109" t="s">
        <v>264</v>
      </c>
      <c r="B27" s="132">
        <f t="shared" si="5"/>
        <v>5845</v>
      </c>
      <c r="C27" s="132">
        <f t="shared" si="10"/>
        <v>5845</v>
      </c>
      <c r="D27" s="133">
        <v>3188</v>
      </c>
      <c r="E27" s="133">
        <v>2657</v>
      </c>
      <c r="F27" s="126">
        <v>0</v>
      </c>
      <c r="G27" s="126">
        <v>0</v>
      </c>
      <c r="H27" s="126">
        <v>0</v>
      </c>
      <c r="I27" s="126">
        <v>0</v>
      </c>
      <c r="J27" s="126">
        <v>0</v>
      </c>
      <c r="K27" s="126">
        <v>0</v>
      </c>
      <c r="L27" s="126">
        <v>0</v>
      </c>
      <c r="M27" s="126">
        <v>0</v>
      </c>
      <c r="N27" s="126">
        <v>0</v>
      </c>
      <c r="O27" s="126">
        <v>0</v>
      </c>
      <c r="P27" s="126">
        <v>0</v>
      </c>
      <c r="Q27" s="110" t="s">
        <v>264</v>
      </c>
      <c r="R27" s="109" t="s">
        <v>264</v>
      </c>
      <c r="S27" s="111">
        <f t="shared" si="12"/>
        <v>0</v>
      </c>
      <c r="T27" s="126">
        <v>0</v>
      </c>
      <c r="U27" s="126">
        <v>0</v>
      </c>
      <c r="V27" s="126">
        <v>0</v>
      </c>
      <c r="W27" s="126">
        <v>0</v>
      </c>
      <c r="X27" s="126">
        <v>0</v>
      </c>
      <c r="Y27" s="111">
        <v>0</v>
      </c>
      <c r="Z27" s="111">
        <f t="shared" si="14"/>
        <v>0</v>
      </c>
      <c r="AA27" s="126">
        <v>0</v>
      </c>
      <c r="AB27" s="126">
        <v>0</v>
      </c>
      <c r="AC27" s="126">
        <v>0</v>
      </c>
      <c r="AD27" s="126">
        <v>0</v>
      </c>
      <c r="AE27" s="111">
        <v>0</v>
      </c>
      <c r="AF27" s="110" t="s">
        <v>264</v>
      </c>
    </row>
    <row r="28" spans="1:32" s="112" customFormat="1" ht="9.1999999999999993" customHeight="1">
      <c r="A28" s="109" t="s">
        <v>177</v>
      </c>
      <c r="B28" s="132">
        <f t="shared" si="5"/>
        <v>6109</v>
      </c>
      <c r="C28" s="132">
        <f t="shared" si="10"/>
        <v>5482</v>
      </c>
      <c r="D28" s="126">
        <v>0</v>
      </c>
      <c r="E28" s="133">
        <v>979</v>
      </c>
      <c r="F28" s="133">
        <v>3535</v>
      </c>
      <c r="G28" s="134">
        <v>516</v>
      </c>
      <c r="H28" s="133">
        <v>452</v>
      </c>
      <c r="I28" s="134">
        <v>0</v>
      </c>
      <c r="J28" s="132">
        <f t="shared" ref="J28:J42" si="15">SUM(K28:P28)</f>
        <v>523</v>
      </c>
      <c r="K28" s="126">
        <v>0</v>
      </c>
      <c r="L28" s="133">
        <v>19</v>
      </c>
      <c r="M28" s="133">
        <v>504</v>
      </c>
      <c r="N28" s="126">
        <v>0</v>
      </c>
      <c r="O28" s="126">
        <v>0</v>
      </c>
      <c r="P28" s="126">
        <v>0</v>
      </c>
      <c r="Q28" s="110" t="s">
        <v>177</v>
      </c>
      <c r="R28" s="109" t="s">
        <v>177</v>
      </c>
      <c r="S28" s="111">
        <f t="shared" si="12"/>
        <v>104</v>
      </c>
      <c r="T28" s="126">
        <v>0</v>
      </c>
      <c r="U28" s="126">
        <v>12</v>
      </c>
      <c r="V28" s="126">
        <v>79</v>
      </c>
      <c r="W28" s="126">
        <v>9</v>
      </c>
      <c r="X28" s="126">
        <v>4</v>
      </c>
      <c r="Y28" s="111">
        <v>0</v>
      </c>
      <c r="Z28" s="111">
        <f t="shared" si="14"/>
        <v>0</v>
      </c>
      <c r="AA28" s="126">
        <v>0</v>
      </c>
      <c r="AB28" s="126">
        <v>0</v>
      </c>
      <c r="AC28" s="126">
        <v>0</v>
      </c>
      <c r="AD28" s="126">
        <v>0</v>
      </c>
      <c r="AE28" s="111">
        <v>0</v>
      </c>
      <c r="AF28" s="110" t="s">
        <v>177</v>
      </c>
    </row>
    <row r="29" spans="1:32" s="112" customFormat="1" ht="9.1999999999999993" customHeight="1">
      <c r="A29" s="109" t="s">
        <v>178</v>
      </c>
      <c r="B29" s="132">
        <f t="shared" si="5"/>
        <v>5978</v>
      </c>
      <c r="C29" s="132">
        <f t="shared" si="10"/>
        <v>3425</v>
      </c>
      <c r="D29" s="126">
        <v>0</v>
      </c>
      <c r="E29" s="126">
        <v>0</v>
      </c>
      <c r="F29" s="133">
        <v>10</v>
      </c>
      <c r="G29" s="134">
        <v>959</v>
      </c>
      <c r="H29" s="133">
        <v>2441</v>
      </c>
      <c r="I29" s="134">
        <v>15</v>
      </c>
      <c r="J29" s="132">
        <f t="shared" si="15"/>
        <v>2260</v>
      </c>
      <c r="K29" s="126">
        <v>0</v>
      </c>
      <c r="L29" s="133">
        <v>43</v>
      </c>
      <c r="M29" s="133">
        <v>1282</v>
      </c>
      <c r="N29" s="133">
        <v>599</v>
      </c>
      <c r="O29" s="133">
        <v>336</v>
      </c>
      <c r="P29" s="126">
        <v>0</v>
      </c>
      <c r="Q29" s="110" t="s">
        <v>178</v>
      </c>
      <c r="R29" s="109" t="s">
        <v>178</v>
      </c>
      <c r="S29" s="111">
        <f t="shared" si="12"/>
        <v>284</v>
      </c>
      <c r="T29" s="126">
        <v>0</v>
      </c>
      <c r="U29" s="126">
        <v>15</v>
      </c>
      <c r="V29" s="126">
        <v>47</v>
      </c>
      <c r="W29" s="126">
        <v>141</v>
      </c>
      <c r="X29" s="126">
        <v>81</v>
      </c>
      <c r="Y29" s="111">
        <v>0</v>
      </c>
      <c r="Z29" s="111">
        <f t="shared" si="14"/>
        <v>6</v>
      </c>
      <c r="AA29" s="126">
        <v>6</v>
      </c>
      <c r="AB29" s="126">
        <v>0</v>
      </c>
      <c r="AC29" s="126">
        <v>0</v>
      </c>
      <c r="AD29" s="126">
        <v>3</v>
      </c>
      <c r="AE29" s="111">
        <v>0</v>
      </c>
      <c r="AF29" s="110" t="s">
        <v>178</v>
      </c>
    </row>
    <row r="30" spans="1:32" s="112" customFormat="1" ht="9.1999999999999993" customHeight="1">
      <c r="A30" s="109" t="s">
        <v>179</v>
      </c>
      <c r="B30" s="132">
        <f t="shared" si="5"/>
        <v>5120</v>
      </c>
      <c r="C30" s="132">
        <f t="shared" si="10"/>
        <v>694</v>
      </c>
      <c r="D30" s="126">
        <v>0</v>
      </c>
      <c r="E30" s="126">
        <v>0</v>
      </c>
      <c r="F30" s="133">
        <v>1</v>
      </c>
      <c r="G30" s="134">
        <v>176</v>
      </c>
      <c r="H30" s="133">
        <v>487</v>
      </c>
      <c r="I30" s="134">
        <v>30</v>
      </c>
      <c r="J30" s="132">
        <f t="shared" si="15"/>
        <v>3931</v>
      </c>
      <c r="K30" s="126">
        <v>0</v>
      </c>
      <c r="L30" s="133">
        <v>19</v>
      </c>
      <c r="M30" s="133">
        <v>1088</v>
      </c>
      <c r="N30" s="133">
        <v>1207</v>
      </c>
      <c r="O30" s="133">
        <v>1588</v>
      </c>
      <c r="P30" s="134">
        <v>29</v>
      </c>
      <c r="Q30" s="110" t="s">
        <v>179</v>
      </c>
      <c r="R30" s="109" t="s">
        <v>179</v>
      </c>
      <c r="S30" s="111">
        <f t="shared" si="12"/>
        <v>467</v>
      </c>
      <c r="T30" s="126">
        <v>0</v>
      </c>
      <c r="U30" s="126">
        <v>3</v>
      </c>
      <c r="V30" s="126">
        <v>35</v>
      </c>
      <c r="W30" s="126">
        <v>263</v>
      </c>
      <c r="X30" s="126">
        <v>166</v>
      </c>
      <c r="Y30" s="111">
        <v>0</v>
      </c>
      <c r="Z30" s="111">
        <f t="shared" si="14"/>
        <v>10</v>
      </c>
      <c r="AA30" s="126">
        <v>0</v>
      </c>
      <c r="AB30" s="126">
        <v>6</v>
      </c>
      <c r="AC30" s="126">
        <v>4</v>
      </c>
      <c r="AD30" s="126">
        <v>18</v>
      </c>
      <c r="AE30" s="111">
        <v>0</v>
      </c>
      <c r="AF30" s="110" t="s">
        <v>179</v>
      </c>
    </row>
    <row r="31" spans="1:32" s="112" customFormat="1" ht="9.1999999999999993" customHeight="1">
      <c r="A31" s="109" t="s">
        <v>180</v>
      </c>
      <c r="B31" s="132">
        <f t="shared" si="5"/>
        <v>6228</v>
      </c>
      <c r="C31" s="132">
        <f t="shared" si="10"/>
        <v>226</v>
      </c>
      <c r="D31" s="126">
        <v>0</v>
      </c>
      <c r="E31" s="126">
        <v>0</v>
      </c>
      <c r="F31" s="126">
        <v>0</v>
      </c>
      <c r="G31" s="134">
        <v>66</v>
      </c>
      <c r="H31" s="133">
        <v>92</v>
      </c>
      <c r="I31" s="134">
        <v>68</v>
      </c>
      <c r="J31" s="132">
        <f t="shared" si="15"/>
        <v>5402</v>
      </c>
      <c r="K31" s="126">
        <v>0</v>
      </c>
      <c r="L31" s="133">
        <v>57</v>
      </c>
      <c r="M31" s="133">
        <v>2004</v>
      </c>
      <c r="N31" s="133">
        <v>1472</v>
      </c>
      <c r="O31" s="133">
        <v>1750</v>
      </c>
      <c r="P31" s="134">
        <v>119</v>
      </c>
      <c r="Q31" s="110" t="s">
        <v>180</v>
      </c>
      <c r="R31" s="109" t="s">
        <v>180</v>
      </c>
      <c r="S31" s="111">
        <f t="shared" si="12"/>
        <v>518</v>
      </c>
      <c r="T31" s="126">
        <v>0</v>
      </c>
      <c r="U31" s="126">
        <v>7</v>
      </c>
      <c r="V31" s="126">
        <v>40</v>
      </c>
      <c r="W31" s="126">
        <v>232</v>
      </c>
      <c r="X31" s="126">
        <v>225</v>
      </c>
      <c r="Y31" s="111">
        <v>14</v>
      </c>
      <c r="Z31" s="111">
        <f t="shared" si="14"/>
        <v>75</v>
      </c>
      <c r="AA31" s="126">
        <v>33</v>
      </c>
      <c r="AB31" s="126">
        <v>9</v>
      </c>
      <c r="AC31" s="126">
        <v>33</v>
      </c>
      <c r="AD31" s="126">
        <v>7</v>
      </c>
      <c r="AE31" s="111">
        <v>0</v>
      </c>
      <c r="AF31" s="110" t="s">
        <v>180</v>
      </c>
    </row>
    <row r="32" spans="1:32" s="112" customFormat="1" ht="9.1999999999999993" customHeight="1">
      <c r="A32" s="109" t="s">
        <v>181</v>
      </c>
      <c r="B32" s="132">
        <f t="shared" si="5"/>
        <v>7671</v>
      </c>
      <c r="C32" s="132">
        <f t="shared" si="10"/>
        <v>188</v>
      </c>
      <c r="D32" s="126">
        <v>0</v>
      </c>
      <c r="E32" s="126">
        <v>0</v>
      </c>
      <c r="F32" s="126">
        <v>0</v>
      </c>
      <c r="G32" s="134">
        <v>34</v>
      </c>
      <c r="H32" s="133">
        <v>89</v>
      </c>
      <c r="I32" s="134">
        <v>65</v>
      </c>
      <c r="J32" s="132">
        <f t="shared" si="15"/>
        <v>6727</v>
      </c>
      <c r="K32" s="133">
        <v>2</v>
      </c>
      <c r="L32" s="133">
        <v>90</v>
      </c>
      <c r="M32" s="133">
        <v>3036</v>
      </c>
      <c r="N32" s="133">
        <v>1437</v>
      </c>
      <c r="O32" s="133">
        <v>1919</v>
      </c>
      <c r="P32" s="134">
        <v>243</v>
      </c>
      <c r="Q32" s="110" t="s">
        <v>181</v>
      </c>
      <c r="R32" s="109" t="s">
        <v>181</v>
      </c>
      <c r="S32" s="111">
        <f t="shared" si="12"/>
        <v>688</v>
      </c>
      <c r="T32" s="126">
        <v>0</v>
      </c>
      <c r="U32" s="126">
        <v>40</v>
      </c>
      <c r="V32" s="126">
        <v>94</v>
      </c>
      <c r="W32" s="126">
        <v>350</v>
      </c>
      <c r="X32" s="126">
        <v>183</v>
      </c>
      <c r="Y32" s="111">
        <v>21</v>
      </c>
      <c r="Z32" s="111">
        <f t="shared" si="14"/>
        <v>59</v>
      </c>
      <c r="AA32" s="126">
        <v>25</v>
      </c>
      <c r="AB32" s="126">
        <v>15</v>
      </c>
      <c r="AC32" s="126">
        <v>19</v>
      </c>
      <c r="AD32" s="126">
        <v>9</v>
      </c>
      <c r="AE32" s="111">
        <v>0</v>
      </c>
      <c r="AF32" s="110" t="s">
        <v>181</v>
      </c>
    </row>
    <row r="33" spans="1:32" s="112" customFormat="1" ht="9.1999999999999993" customHeight="1">
      <c r="A33" s="109" t="s">
        <v>263</v>
      </c>
      <c r="B33" s="132">
        <f t="shared" si="5"/>
        <v>9386</v>
      </c>
      <c r="C33" s="132">
        <f t="shared" si="10"/>
        <v>93</v>
      </c>
      <c r="D33" s="126">
        <v>0</v>
      </c>
      <c r="E33" s="126">
        <v>0</v>
      </c>
      <c r="F33" s="133">
        <v>1</v>
      </c>
      <c r="G33" s="134">
        <v>24</v>
      </c>
      <c r="H33" s="133">
        <v>34</v>
      </c>
      <c r="I33" s="134">
        <v>34</v>
      </c>
      <c r="J33" s="132">
        <f t="shared" si="15"/>
        <v>8678</v>
      </c>
      <c r="K33" s="133">
        <v>4</v>
      </c>
      <c r="L33" s="133">
        <v>198</v>
      </c>
      <c r="M33" s="133">
        <v>4823</v>
      </c>
      <c r="N33" s="133">
        <v>1382</v>
      </c>
      <c r="O33" s="133">
        <v>1928</v>
      </c>
      <c r="P33" s="134">
        <v>343</v>
      </c>
      <c r="Q33" s="110" t="s">
        <v>263</v>
      </c>
      <c r="R33" s="109" t="s">
        <v>263</v>
      </c>
      <c r="S33" s="111">
        <f t="shared" si="12"/>
        <v>520</v>
      </c>
      <c r="T33" s="126">
        <v>0</v>
      </c>
      <c r="U33" s="126">
        <v>54</v>
      </c>
      <c r="V33" s="126">
        <v>109</v>
      </c>
      <c r="W33" s="126">
        <v>131</v>
      </c>
      <c r="X33" s="126">
        <v>189</v>
      </c>
      <c r="Y33" s="111">
        <v>37</v>
      </c>
      <c r="Z33" s="111">
        <f t="shared" si="14"/>
        <v>73</v>
      </c>
      <c r="AA33" s="126">
        <v>16</v>
      </c>
      <c r="AB33" s="126">
        <v>8</v>
      </c>
      <c r="AC33" s="126">
        <v>49</v>
      </c>
      <c r="AD33" s="126">
        <v>22</v>
      </c>
      <c r="AE33" s="111">
        <v>0</v>
      </c>
      <c r="AF33" s="110" t="s">
        <v>263</v>
      </c>
    </row>
    <row r="34" spans="1:32" s="112" customFormat="1" ht="9.1999999999999993" customHeight="1">
      <c r="A34" s="109" t="s">
        <v>262</v>
      </c>
      <c r="B34" s="132">
        <f t="shared" si="5"/>
        <v>9087</v>
      </c>
      <c r="C34" s="132">
        <f t="shared" si="10"/>
        <v>76</v>
      </c>
      <c r="D34" s="126">
        <v>0</v>
      </c>
      <c r="E34" s="126">
        <v>0</v>
      </c>
      <c r="F34" s="126">
        <v>0</v>
      </c>
      <c r="G34" s="134">
        <v>15</v>
      </c>
      <c r="H34" s="133">
        <v>32</v>
      </c>
      <c r="I34" s="134">
        <v>29</v>
      </c>
      <c r="J34" s="132">
        <f t="shared" si="15"/>
        <v>8463</v>
      </c>
      <c r="K34" s="133">
        <v>122</v>
      </c>
      <c r="L34" s="133">
        <v>369</v>
      </c>
      <c r="M34" s="133">
        <v>5110</v>
      </c>
      <c r="N34" s="133">
        <v>920</v>
      </c>
      <c r="O34" s="133">
        <v>1620</v>
      </c>
      <c r="P34" s="134">
        <v>322</v>
      </c>
      <c r="Q34" s="110" t="s">
        <v>262</v>
      </c>
      <c r="R34" s="109" t="s">
        <v>262</v>
      </c>
      <c r="S34" s="111">
        <f t="shared" si="12"/>
        <v>446</v>
      </c>
      <c r="T34" s="126">
        <v>0</v>
      </c>
      <c r="U34" s="126">
        <v>21</v>
      </c>
      <c r="V34" s="126">
        <v>135</v>
      </c>
      <c r="W34" s="126">
        <v>157</v>
      </c>
      <c r="X34" s="126">
        <v>119</v>
      </c>
      <c r="Y34" s="111">
        <v>14</v>
      </c>
      <c r="Z34" s="111">
        <f t="shared" si="14"/>
        <v>85</v>
      </c>
      <c r="AA34" s="126">
        <v>16</v>
      </c>
      <c r="AB34" s="126">
        <v>7</v>
      </c>
      <c r="AC34" s="126">
        <v>62</v>
      </c>
      <c r="AD34" s="126">
        <v>17</v>
      </c>
      <c r="AE34" s="111">
        <v>0</v>
      </c>
      <c r="AF34" s="110" t="s">
        <v>262</v>
      </c>
    </row>
    <row r="35" spans="1:32" s="112" customFormat="1" ht="9.1999999999999993" customHeight="1">
      <c r="A35" s="109" t="s">
        <v>235</v>
      </c>
      <c r="B35" s="132">
        <f t="shared" si="5"/>
        <v>8803</v>
      </c>
      <c r="C35" s="132">
        <f t="shared" si="10"/>
        <v>27</v>
      </c>
      <c r="D35" s="126">
        <v>0</v>
      </c>
      <c r="E35" s="126">
        <v>0</v>
      </c>
      <c r="F35" s="133">
        <v>1</v>
      </c>
      <c r="G35" s="126">
        <v>0</v>
      </c>
      <c r="H35" s="133">
        <v>8</v>
      </c>
      <c r="I35" s="134">
        <v>18</v>
      </c>
      <c r="J35" s="132">
        <f t="shared" si="15"/>
        <v>8223</v>
      </c>
      <c r="K35" s="133">
        <v>338</v>
      </c>
      <c r="L35" s="133">
        <v>926</v>
      </c>
      <c r="M35" s="133">
        <v>4732</v>
      </c>
      <c r="N35" s="133">
        <v>567</v>
      </c>
      <c r="O35" s="133">
        <v>1369</v>
      </c>
      <c r="P35" s="134">
        <v>291</v>
      </c>
      <c r="Q35" s="110" t="s">
        <v>235</v>
      </c>
      <c r="R35" s="109" t="s">
        <v>235</v>
      </c>
      <c r="S35" s="111">
        <f t="shared" si="12"/>
        <v>483</v>
      </c>
      <c r="T35" s="126">
        <v>36</v>
      </c>
      <c r="U35" s="126">
        <v>98</v>
      </c>
      <c r="V35" s="126">
        <v>101</v>
      </c>
      <c r="W35" s="126">
        <v>126</v>
      </c>
      <c r="X35" s="126">
        <v>122</v>
      </c>
      <c r="Y35" s="111">
        <v>0</v>
      </c>
      <c r="Z35" s="111">
        <f t="shared" si="14"/>
        <v>43</v>
      </c>
      <c r="AA35" s="126">
        <v>16</v>
      </c>
      <c r="AB35" s="126">
        <v>0</v>
      </c>
      <c r="AC35" s="126">
        <v>27</v>
      </c>
      <c r="AD35" s="126">
        <v>27</v>
      </c>
      <c r="AE35" s="111">
        <v>0</v>
      </c>
      <c r="AF35" s="110" t="s">
        <v>235</v>
      </c>
    </row>
    <row r="36" spans="1:32" s="112" customFormat="1" ht="9.1999999999999993" customHeight="1">
      <c r="A36" s="109" t="s">
        <v>261</v>
      </c>
      <c r="B36" s="132">
        <f t="shared" si="5"/>
        <v>7617</v>
      </c>
      <c r="C36" s="132">
        <f t="shared" si="10"/>
        <v>32</v>
      </c>
      <c r="D36" s="126">
        <v>0</v>
      </c>
      <c r="E36" s="126">
        <v>0</v>
      </c>
      <c r="F36" s="126">
        <v>0</v>
      </c>
      <c r="G36" s="126">
        <v>0</v>
      </c>
      <c r="H36" s="133">
        <v>9</v>
      </c>
      <c r="I36" s="134">
        <v>23</v>
      </c>
      <c r="J36" s="132">
        <f t="shared" si="15"/>
        <v>7007</v>
      </c>
      <c r="K36" s="133">
        <v>933</v>
      </c>
      <c r="L36" s="133">
        <v>1338</v>
      </c>
      <c r="M36" s="133">
        <v>3436</v>
      </c>
      <c r="N36" s="133">
        <v>362</v>
      </c>
      <c r="O36" s="133">
        <v>744</v>
      </c>
      <c r="P36" s="134">
        <v>194</v>
      </c>
      <c r="Q36" s="110" t="s">
        <v>260</v>
      </c>
      <c r="R36" s="109" t="s">
        <v>260</v>
      </c>
      <c r="S36" s="111">
        <f t="shared" si="12"/>
        <v>496</v>
      </c>
      <c r="T36" s="126">
        <v>44</v>
      </c>
      <c r="U36" s="126">
        <v>165</v>
      </c>
      <c r="V36" s="126">
        <v>149</v>
      </c>
      <c r="W36" s="126">
        <v>44</v>
      </c>
      <c r="X36" s="126">
        <v>89</v>
      </c>
      <c r="Y36" s="111">
        <v>5</v>
      </c>
      <c r="Z36" s="111">
        <f t="shared" si="14"/>
        <v>58</v>
      </c>
      <c r="AA36" s="126">
        <v>11</v>
      </c>
      <c r="AB36" s="126">
        <v>15</v>
      </c>
      <c r="AC36" s="126">
        <v>32</v>
      </c>
      <c r="AD36" s="126">
        <v>24</v>
      </c>
      <c r="AE36" s="111">
        <v>0</v>
      </c>
      <c r="AF36" s="110" t="s">
        <v>260</v>
      </c>
    </row>
    <row r="37" spans="1:32" s="112" customFormat="1" ht="9.1999999999999993" customHeight="1">
      <c r="A37" s="109" t="s">
        <v>259</v>
      </c>
      <c r="B37" s="132">
        <f t="shared" si="5"/>
        <v>5054</v>
      </c>
      <c r="C37" s="132">
        <f t="shared" si="10"/>
        <v>5</v>
      </c>
      <c r="D37" s="126">
        <v>0</v>
      </c>
      <c r="E37" s="126">
        <v>0</v>
      </c>
      <c r="F37" s="133">
        <v>1</v>
      </c>
      <c r="G37" s="126">
        <v>0</v>
      </c>
      <c r="H37" s="126">
        <v>0</v>
      </c>
      <c r="I37" s="134">
        <v>4</v>
      </c>
      <c r="J37" s="132">
        <f t="shared" si="15"/>
        <v>4651</v>
      </c>
      <c r="K37" s="133">
        <v>642</v>
      </c>
      <c r="L37" s="133">
        <v>964</v>
      </c>
      <c r="M37" s="133">
        <v>2334</v>
      </c>
      <c r="N37" s="133">
        <v>167</v>
      </c>
      <c r="O37" s="133">
        <v>395</v>
      </c>
      <c r="P37" s="134">
        <v>149</v>
      </c>
      <c r="Q37" s="110" t="s">
        <v>259</v>
      </c>
      <c r="R37" s="109" t="s">
        <v>259</v>
      </c>
      <c r="S37" s="111">
        <f t="shared" si="12"/>
        <v>330</v>
      </c>
      <c r="T37" s="126">
        <v>61</v>
      </c>
      <c r="U37" s="126">
        <v>92</v>
      </c>
      <c r="V37" s="126">
        <v>78</v>
      </c>
      <c r="W37" s="126">
        <v>12</v>
      </c>
      <c r="X37" s="126">
        <v>87</v>
      </c>
      <c r="Y37" s="111">
        <v>0</v>
      </c>
      <c r="Z37" s="111">
        <f t="shared" si="14"/>
        <v>31</v>
      </c>
      <c r="AA37" s="126">
        <v>4</v>
      </c>
      <c r="AB37" s="126">
        <v>10</v>
      </c>
      <c r="AC37" s="126">
        <v>17</v>
      </c>
      <c r="AD37" s="126">
        <v>37</v>
      </c>
      <c r="AE37" s="111">
        <v>0</v>
      </c>
      <c r="AF37" s="110" t="s">
        <v>259</v>
      </c>
    </row>
    <row r="38" spans="1:32" s="112" customFormat="1" ht="9.1999999999999993" customHeight="1">
      <c r="A38" s="109" t="s">
        <v>258</v>
      </c>
      <c r="B38" s="132">
        <f t="shared" si="5"/>
        <v>4025</v>
      </c>
      <c r="C38" s="132">
        <f t="shared" si="10"/>
        <v>1</v>
      </c>
      <c r="D38" s="126">
        <v>0</v>
      </c>
      <c r="E38" s="126">
        <v>0</v>
      </c>
      <c r="F38" s="133">
        <v>1</v>
      </c>
      <c r="G38" s="126">
        <v>0</v>
      </c>
      <c r="H38" s="126">
        <v>0</v>
      </c>
      <c r="I38" s="126">
        <v>0</v>
      </c>
      <c r="J38" s="132">
        <f t="shared" si="15"/>
        <v>3694</v>
      </c>
      <c r="K38" s="133">
        <v>999</v>
      </c>
      <c r="L38" s="133">
        <v>872</v>
      </c>
      <c r="M38" s="133">
        <v>1240</v>
      </c>
      <c r="N38" s="133">
        <v>93</v>
      </c>
      <c r="O38" s="133">
        <v>412</v>
      </c>
      <c r="P38" s="134">
        <v>78</v>
      </c>
      <c r="Q38" s="110" t="s">
        <v>258</v>
      </c>
      <c r="R38" s="109" t="s">
        <v>258</v>
      </c>
      <c r="S38" s="111">
        <f t="shared" si="12"/>
        <v>216</v>
      </c>
      <c r="T38" s="126">
        <v>54</v>
      </c>
      <c r="U38" s="126">
        <v>52</v>
      </c>
      <c r="V38" s="126">
        <v>36</v>
      </c>
      <c r="W38" s="126">
        <v>41</v>
      </c>
      <c r="X38" s="126">
        <v>33</v>
      </c>
      <c r="Y38" s="111">
        <v>0</v>
      </c>
      <c r="Z38" s="111">
        <f t="shared" si="14"/>
        <v>11</v>
      </c>
      <c r="AA38" s="126">
        <v>0</v>
      </c>
      <c r="AB38" s="126">
        <v>0</v>
      </c>
      <c r="AC38" s="126">
        <v>11</v>
      </c>
      <c r="AD38" s="126">
        <v>103</v>
      </c>
      <c r="AE38" s="111">
        <v>0</v>
      </c>
      <c r="AF38" s="110" t="s">
        <v>258</v>
      </c>
    </row>
    <row r="39" spans="1:32" s="112" customFormat="1" ht="9.1999999999999993" customHeight="1">
      <c r="A39" s="109" t="s">
        <v>188</v>
      </c>
      <c r="B39" s="132">
        <f t="shared" si="5"/>
        <v>3264</v>
      </c>
      <c r="C39" s="126">
        <v>0</v>
      </c>
      <c r="D39" s="126">
        <v>0</v>
      </c>
      <c r="E39" s="126">
        <v>0</v>
      </c>
      <c r="F39" s="126">
        <v>0</v>
      </c>
      <c r="G39" s="126">
        <v>0</v>
      </c>
      <c r="H39" s="126">
        <v>0</v>
      </c>
      <c r="I39" s="126">
        <v>0</v>
      </c>
      <c r="J39" s="132">
        <f t="shared" si="15"/>
        <v>2738</v>
      </c>
      <c r="K39" s="133">
        <v>866</v>
      </c>
      <c r="L39" s="133">
        <v>589</v>
      </c>
      <c r="M39" s="133">
        <v>831</v>
      </c>
      <c r="N39" s="133">
        <v>22</v>
      </c>
      <c r="O39" s="133">
        <v>387</v>
      </c>
      <c r="P39" s="134">
        <v>43</v>
      </c>
      <c r="Q39" s="110" t="s">
        <v>188</v>
      </c>
      <c r="R39" s="109" t="s">
        <v>188</v>
      </c>
      <c r="S39" s="111">
        <f t="shared" si="12"/>
        <v>327</v>
      </c>
      <c r="T39" s="126">
        <v>94</v>
      </c>
      <c r="U39" s="126">
        <v>91</v>
      </c>
      <c r="V39" s="126">
        <v>64</v>
      </c>
      <c r="W39" s="126">
        <v>15</v>
      </c>
      <c r="X39" s="126">
        <v>63</v>
      </c>
      <c r="Y39" s="111">
        <v>0</v>
      </c>
      <c r="Z39" s="111">
        <f t="shared" si="14"/>
        <v>36</v>
      </c>
      <c r="AA39" s="126">
        <v>23</v>
      </c>
      <c r="AB39" s="126">
        <v>7</v>
      </c>
      <c r="AC39" s="126">
        <v>6</v>
      </c>
      <c r="AD39" s="126">
        <v>163</v>
      </c>
      <c r="AE39" s="111">
        <v>0</v>
      </c>
      <c r="AF39" s="110" t="s">
        <v>188</v>
      </c>
    </row>
    <row r="40" spans="1:32" s="112" customFormat="1" ht="9.1999999999999993" customHeight="1">
      <c r="A40" s="109" t="s">
        <v>257</v>
      </c>
      <c r="B40" s="132">
        <f t="shared" si="5"/>
        <v>2292</v>
      </c>
      <c r="C40" s="126">
        <v>0</v>
      </c>
      <c r="D40" s="126">
        <v>0</v>
      </c>
      <c r="E40" s="126">
        <v>0</v>
      </c>
      <c r="F40" s="126">
        <v>0</v>
      </c>
      <c r="G40" s="126">
        <v>0</v>
      </c>
      <c r="H40" s="126">
        <v>0</v>
      </c>
      <c r="I40" s="126">
        <v>0</v>
      </c>
      <c r="J40" s="132">
        <f t="shared" si="15"/>
        <v>1785</v>
      </c>
      <c r="K40" s="133">
        <v>534</v>
      </c>
      <c r="L40" s="133">
        <v>418</v>
      </c>
      <c r="M40" s="133">
        <v>521</v>
      </c>
      <c r="N40" s="133">
        <v>34</v>
      </c>
      <c r="O40" s="133">
        <v>270</v>
      </c>
      <c r="P40" s="134">
        <v>8</v>
      </c>
      <c r="Q40" s="110" t="s">
        <v>257</v>
      </c>
      <c r="R40" s="109" t="s">
        <v>257</v>
      </c>
      <c r="S40" s="111">
        <f t="shared" si="12"/>
        <v>269</v>
      </c>
      <c r="T40" s="126">
        <v>76</v>
      </c>
      <c r="U40" s="126">
        <v>51</v>
      </c>
      <c r="V40" s="126">
        <v>25</v>
      </c>
      <c r="W40" s="126">
        <v>19</v>
      </c>
      <c r="X40" s="126">
        <v>98</v>
      </c>
      <c r="Y40" s="111">
        <v>0</v>
      </c>
      <c r="Z40" s="111">
        <f t="shared" si="14"/>
        <v>24</v>
      </c>
      <c r="AA40" s="126">
        <v>6</v>
      </c>
      <c r="AB40" s="126">
        <v>8</v>
      </c>
      <c r="AC40" s="126">
        <v>10</v>
      </c>
      <c r="AD40" s="126">
        <v>214</v>
      </c>
      <c r="AE40" s="111">
        <v>0</v>
      </c>
      <c r="AF40" s="110" t="s">
        <v>257</v>
      </c>
    </row>
    <row r="41" spans="1:32" s="112" customFormat="1" ht="9.1999999999999993" customHeight="1">
      <c r="A41" s="109" t="s">
        <v>256</v>
      </c>
      <c r="B41" s="132">
        <f t="shared" si="5"/>
        <v>1098</v>
      </c>
      <c r="C41" s="126">
        <v>0</v>
      </c>
      <c r="D41" s="126">
        <v>0</v>
      </c>
      <c r="E41" s="126">
        <v>0</v>
      </c>
      <c r="F41" s="126">
        <v>0</v>
      </c>
      <c r="G41" s="126">
        <v>0</v>
      </c>
      <c r="H41" s="126">
        <v>0</v>
      </c>
      <c r="I41" s="126">
        <v>0</v>
      </c>
      <c r="J41" s="132">
        <f t="shared" si="15"/>
        <v>790</v>
      </c>
      <c r="K41" s="133">
        <v>376</v>
      </c>
      <c r="L41" s="133">
        <v>129</v>
      </c>
      <c r="M41" s="133">
        <v>135</v>
      </c>
      <c r="N41" s="133">
        <v>0</v>
      </c>
      <c r="O41" s="133">
        <v>124</v>
      </c>
      <c r="P41" s="134">
        <v>26</v>
      </c>
      <c r="Q41" s="110" t="s">
        <v>256</v>
      </c>
      <c r="R41" s="109" t="s">
        <v>256</v>
      </c>
      <c r="S41" s="111">
        <f t="shared" si="12"/>
        <v>116</v>
      </c>
      <c r="T41" s="126">
        <v>46</v>
      </c>
      <c r="U41" s="126">
        <v>35</v>
      </c>
      <c r="V41" s="126">
        <v>13</v>
      </c>
      <c r="W41" s="126">
        <v>0</v>
      </c>
      <c r="X41" s="126">
        <v>22</v>
      </c>
      <c r="Y41" s="111">
        <v>0</v>
      </c>
      <c r="Z41" s="111">
        <f t="shared" si="14"/>
        <v>0</v>
      </c>
      <c r="AA41" s="126">
        <v>0</v>
      </c>
      <c r="AB41" s="126">
        <v>0</v>
      </c>
      <c r="AC41" s="126">
        <v>0</v>
      </c>
      <c r="AD41" s="126">
        <v>192</v>
      </c>
      <c r="AE41" s="111">
        <v>0</v>
      </c>
      <c r="AF41" s="110" t="s">
        <v>256</v>
      </c>
    </row>
    <row r="42" spans="1:32" s="112" customFormat="1" ht="9.1999999999999993" customHeight="1">
      <c r="A42" s="109" t="s">
        <v>255</v>
      </c>
      <c r="B42" s="132">
        <f t="shared" si="5"/>
        <v>531</v>
      </c>
      <c r="C42" s="126">
        <v>0</v>
      </c>
      <c r="D42" s="126">
        <v>0</v>
      </c>
      <c r="E42" s="126">
        <v>0</v>
      </c>
      <c r="F42" s="126">
        <v>0</v>
      </c>
      <c r="G42" s="126">
        <v>0</v>
      </c>
      <c r="H42" s="126">
        <v>0</v>
      </c>
      <c r="I42" s="126">
        <v>0</v>
      </c>
      <c r="J42" s="132">
        <f t="shared" si="15"/>
        <v>370</v>
      </c>
      <c r="K42" s="133">
        <v>164</v>
      </c>
      <c r="L42" s="133">
        <v>81</v>
      </c>
      <c r="M42" s="133">
        <v>80</v>
      </c>
      <c r="N42" s="133">
        <v>5</v>
      </c>
      <c r="O42" s="133">
        <v>35</v>
      </c>
      <c r="P42" s="134">
        <v>5</v>
      </c>
      <c r="Q42" s="110" t="s">
        <v>255</v>
      </c>
      <c r="R42" s="109" t="s">
        <v>255</v>
      </c>
      <c r="S42" s="111">
        <f t="shared" si="12"/>
        <v>30</v>
      </c>
      <c r="T42" s="126">
        <v>7</v>
      </c>
      <c r="U42" s="126">
        <v>8</v>
      </c>
      <c r="V42" s="126">
        <v>0</v>
      </c>
      <c r="W42" s="126">
        <v>0</v>
      </c>
      <c r="X42" s="126">
        <v>15</v>
      </c>
      <c r="Y42" s="111">
        <v>0</v>
      </c>
      <c r="Z42" s="111">
        <f t="shared" si="14"/>
        <v>0</v>
      </c>
      <c r="AA42" s="126">
        <v>0</v>
      </c>
      <c r="AB42" s="126">
        <v>0</v>
      </c>
      <c r="AC42" s="126">
        <v>0</v>
      </c>
      <c r="AD42" s="126">
        <v>131</v>
      </c>
      <c r="AE42" s="111">
        <v>0</v>
      </c>
      <c r="AF42" s="110" t="s">
        <v>255</v>
      </c>
    </row>
    <row r="43" spans="1:32" s="112" customFormat="1" ht="9.1999999999999993" customHeight="1">
      <c r="A43" s="109" t="s">
        <v>254</v>
      </c>
      <c r="B43" s="126">
        <v>0</v>
      </c>
      <c r="C43" s="126">
        <v>0</v>
      </c>
      <c r="D43" s="126">
        <v>0</v>
      </c>
      <c r="E43" s="126">
        <v>0</v>
      </c>
      <c r="F43" s="126">
        <v>0</v>
      </c>
      <c r="G43" s="126">
        <v>0</v>
      </c>
      <c r="H43" s="126">
        <v>0</v>
      </c>
      <c r="I43" s="126">
        <v>0</v>
      </c>
      <c r="J43" s="126">
        <v>0</v>
      </c>
      <c r="K43" s="126">
        <v>0</v>
      </c>
      <c r="L43" s="126">
        <v>0</v>
      </c>
      <c r="M43" s="126">
        <v>0</v>
      </c>
      <c r="N43" s="126">
        <v>0</v>
      </c>
      <c r="O43" s="126">
        <v>0</v>
      </c>
      <c r="P43" s="126">
        <v>0</v>
      </c>
      <c r="Q43" s="110" t="s">
        <v>254</v>
      </c>
      <c r="R43" s="109" t="s">
        <v>254</v>
      </c>
      <c r="S43" s="127">
        <f t="shared" si="12"/>
        <v>0</v>
      </c>
      <c r="T43" s="127">
        <v>0</v>
      </c>
      <c r="U43" s="127">
        <v>0</v>
      </c>
      <c r="V43" s="127">
        <v>0</v>
      </c>
      <c r="W43" s="127">
        <v>0</v>
      </c>
      <c r="X43" s="127">
        <v>0</v>
      </c>
      <c r="Y43" s="127">
        <v>0</v>
      </c>
      <c r="Z43" s="127">
        <f t="shared" si="14"/>
        <v>0</v>
      </c>
      <c r="AA43" s="127">
        <v>0</v>
      </c>
      <c r="AB43" s="127">
        <v>0</v>
      </c>
      <c r="AC43" s="127">
        <v>0</v>
      </c>
      <c r="AD43" s="127">
        <v>0</v>
      </c>
      <c r="AE43" s="127">
        <v>0</v>
      </c>
      <c r="AF43" s="110" t="s">
        <v>254</v>
      </c>
    </row>
    <row r="44" spans="1:32" s="108" customFormat="1" ht="9.1999999999999993" customHeight="1">
      <c r="A44" s="113" t="s">
        <v>266</v>
      </c>
      <c r="B44" s="131">
        <f t="shared" ref="B44:B61" si="16">SUM(C44,J44,S44,Z44,AD44)</f>
        <v>91227</v>
      </c>
      <c r="C44" s="131">
        <f t="shared" ref="C44:C58" si="17">SUM(D44:I44)</f>
        <v>17296</v>
      </c>
      <c r="D44" s="131">
        <f>SUM(D45:D62)</f>
        <v>6418</v>
      </c>
      <c r="E44" s="131">
        <f>SUM(E45:E62)</f>
        <v>3504</v>
      </c>
      <c r="F44" s="131">
        <f>SUM(F45:F62)</f>
        <v>3808</v>
      </c>
      <c r="G44" s="135">
        <f>SUM(G45:G61)</f>
        <v>1111</v>
      </c>
      <c r="H44" s="131">
        <f t="shared" ref="H44:P44" si="18">SUM(H45:H62)</f>
        <v>2227</v>
      </c>
      <c r="I44" s="131">
        <f t="shared" si="18"/>
        <v>228</v>
      </c>
      <c r="J44" s="131">
        <f t="shared" si="18"/>
        <v>64940</v>
      </c>
      <c r="K44" s="131">
        <f t="shared" si="18"/>
        <v>8135</v>
      </c>
      <c r="L44" s="131">
        <f t="shared" si="18"/>
        <v>7173</v>
      </c>
      <c r="M44" s="131">
        <f t="shared" si="18"/>
        <v>29378</v>
      </c>
      <c r="N44" s="131">
        <f t="shared" si="18"/>
        <v>9761</v>
      </c>
      <c r="O44" s="131">
        <f t="shared" si="18"/>
        <v>9548</v>
      </c>
      <c r="P44" s="131">
        <f t="shared" si="18"/>
        <v>945</v>
      </c>
      <c r="Q44" s="114" t="s">
        <v>266</v>
      </c>
      <c r="R44" s="113" t="s">
        <v>266</v>
      </c>
      <c r="S44" s="106">
        <f t="shared" si="12"/>
        <v>3799</v>
      </c>
      <c r="T44" s="106">
        <f t="shared" ref="T44:Y44" si="19">SUM(T45:T62)</f>
        <v>990</v>
      </c>
      <c r="U44" s="106">
        <f t="shared" si="19"/>
        <v>645</v>
      </c>
      <c r="V44" s="106">
        <f t="shared" si="19"/>
        <v>566</v>
      </c>
      <c r="W44" s="106">
        <f t="shared" si="19"/>
        <v>719</v>
      </c>
      <c r="X44" s="106">
        <f t="shared" si="19"/>
        <v>763</v>
      </c>
      <c r="Y44" s="106">
        <f t="shared" si="19"/>
        <v>116</v>
      </c>
      <c r="Z44" s="106">
        <f t="shared" si="14"/>
        <v>474</v>
      </c>
      <c r="AA44" s="106">
        <f>SUM(AA45:AA62)</f>
        <v>212</v>
      </c>
      <c r="AB44" s="106">
        <f>SUM(AB45:AB62)</f>
        <v>110</v>
      </c>
      <c r="AC44" s="106">
        <f>SUM(AC45:AC62)</f>
        <v>152</v>
      </c>
      <c r="AD44" s="106">
        <f>SUM(AD45:AD62)</f>
        <v>4718</v>
      </c>
      <c r="AE44" s="106">
        <f>SUM(AE45:AE62)</f>
        <v>0</v>
      </c>
      <c r="AF44" s="114" t="s">
        <v>266</v>
      </c>
    </row>
    <row r="45" spans="1:32" s="112" customFormat="1" ht="9.1999999999999993" customHeight="1">
      <c r="A45" s="109" t="s">
        <v>265</v>
      </c>
      <c r="B45" s="132">
        <f t="shared" si="16"/>
        <v>4346</v>
      </c>
      <c r="C45" s="132">
        <f t="shared" si="17"/>
        <v>3490</v>
      </c>
      <c r="D45" s="134">
        <v>3490</v>
      </c>
      <c r="E45" s="126">
        <v>0</v>
      </c>
      <c r="F45" s="126">
        <v>0</v>
      </c>
      <c r="G45" s="126">
        <v>0</v>
      </c>
      <c r="H45" s="126">
        <v>0</v>
      </c>
      <c r="I45" s="126">
        <v>0</v>
      </c>
      <c r="J45" s="126">
        <v>0</v>
      </c>
      <c r="K45" s="126">
        <v>0</v>
      </c>
      <c r="L45" s="126">
        <v>0</v>
      </c>
      <c r="M45" s="126">
        <v>0</v>
      </c>
      <c r="N45" s="126">
        <v>0</v>
      </c>
      <c r="O45" s="126">
        <v>0</v>
      </c>
      <c r="P45" s="126">
        <v>0</v>
      </c>
      <c r="Q45" s="110" t="s">
        <v>265</v>
      </c>
      <c r="R45" s="109" t="s">
        <v>265</v>
      </c>
      <c r="S45" s="115">
        <f t="shared" si="12"/>
        <v>0</v>
      </c>
      <c r="T45" s="126">
        <v>0</v>
      </c>
      <c r="U45" s="126">
        <v>0</v>
      </c>
      <c r="V45" s="126">
        <v>0</v>
      </c>
      <c r="W45" s="126">
        <v>0</v>
      </c>
      <c r="X45" s="126">
        <v>0</v>
      </c>
      <c r="Y45" s="111">
        <v>0</v>
      </c>
      <c r="Z45" s="111">
        <f t="shared" si="14"/>
        <v>0</v>
      </c>
      <c r="AA45" s="126">
        <v>0</v>
      </c>
      <c r="AB45" s="126">
        <v>0</v>
      </c>
      <c r="AC45" s="126">
        <v>0</v>
      </c>
      <c r="AD45" s="126">
        <v>856</v>
      </c>
      <c r="AE45" s="111">
        <v>0</v>
      </c>
      <c r="AF45" s="110" t="s">
        <v>265</v>
      </c>
    </row>
    <row r="46" spans="1:32" s="112" customFormat="1" ht="9.1999999999999993" customHeight="1">
      <c r="A46" s="109" t="s">
        <v>264</v>
      </c>
      <c r="B46" s="132">
        <f t="shared" si="16"/>
        <v>5505</v>
      </c>
      <c r="C46" s="132">
        <f t="shared" si="17"/>
        <v>5503</v>
      </c>
      <c r="D46" s="134">
        <v>2928</v>
      </c>
      <c r="E46" s="134">
        <v>2575</v>
      </c>
      <c r="F46" s="126">
        <v>0</v>
      </c>
      <c r="G46" s="126">
        <v>0</v>
      </c>
      <c r="H46" s="126">
        <v>0</v>
      </c>
      <c r="I46" s="126">
        <v>0</v>
      </c>
      <c r="J46" s="126">
        <v>0</v>
      </c>
      <c r="K46" s="126">
        <v>0</v>
      </c>
      <c r="L46" s="126">
        <v>0</v>
      </c>
      <c r="M46" s="126">
        <v>0</v>
      </c>
      <c r="N46" s="126">
        <v>0</v>
      </c>
      <c r="O46" s="126">
        <v>0</v>
      </c>
      <c r="P46" s="126">
        <v>0</v>
      </c>
      <c r="Q46" s="110" t="s">
        <v>264</v>
      </c>
      <c r="R46" s="109" t="s">
        <v>264</v>
      </c>
      <c r="S46" s="115">
        <f t="shared" si="12"/>
        <v>2</v>
      </c>
      <c r="T46" s="126">
        <v>0</v>
      </c>
      <c r="U46" s="126">
        <v>2</v>
      </c>
      <c r="V46" s="126">
        <v>0</v>
      </c>
      <c r="W46" s="126">
        <v>0</v>
      </c>
      <c r="X46" s="126">
        <v>0</v>
      </c>
      <c r="Y46" s="111">
        <v>0</v>
      </c>
      <c r="Z46" s="111">
        <f t="shared" si="14"/>
        <v>0</v>
      </c>
      <c r="AA46" s="126">
        <v>0</v>
      </c>
      <c r="AB46" s="126">
        <v>0</v>
      </c>
      <c r="AC46" s="126">
        <v>0</v>
      </c>
      <c r="AD46" s="126">
        <v>0</v>
      </c>
      <c r="AE46" s="111">
        <v>0</v>
      </c>
      <c r="AF46" s="110" t="s">
        <v>264</v>
      </c>
    </row>
    <row r="47" spans="1:32" s="112" customFormat="1" ht="9.1999999999999993" customHeight="1">
      <c r="A47" s="109" t="s">
        <v>177</v>
      </c>
      <c r="B47" s="132">
        <f t="shared" si="16"/>
        <v>6214</v>
      </c>
      <c r="C47" s="132">
        <f t="shared" si="17"/>
        <v>5619</v>
      </c>
      <c r="D47" s="126">
        <v>0</v>
      </c>
      <c r="E47" s="134">
        <v>924</v>
      </c>
      <c r="F47" s="134">
        <v>3790</v>
      </c>
      <c r="G47" s="134">
        <v>392</v>
      </c>
      <c r="H47" s="134">
        <v>513</v>
      </c>
      <c r="I47" s="126">
        <v>0</v>
      </c>
      <c r="J47" s="132">
        <f t="shared" ref="J47:J61" si="20">SUM(K47:P47)</f>
        <v>545</v>
      </c>
      <c r="K47" s="126">
        <v>0</v>
      </c>
      <c r="L47" s="134">
        <v>10</v>
      </c>
      <c r="M47" s="134">
        <v>535</v>
      </c>
      <c r="N47" s="126">
        <v>0</v>
      </c>
      <c r="O47" s="126">
        <v>0</v>
      </c>
      <c r="P47" s="126">
        <v>0</v>
      </c>
      <c r="Q47" s="110" t="s">
        <v>177</v>
      </c>
      <c r="R47" s="109" t="s">
        <v>177</v>
      </c>
      <c r="S47" s="115">
        <f t="shared" si="12"/>
        <v>47</v>
      </c>
      <c r="T47" s="126">
        <v>0</v>
      </c>
      <c r="U47" s="126">
        <v>10</v>
      </c>
      <c r="V47" s="126">
        <v>37</v>
      </c>
      <c r="W47" s="126">
        <v>0</v>
      </c>
      <c r="X47" s="126">
        <v>0</v>
      </c>
      <c r="Y47" s="111">
        <v>0</v>
      </c>
      <c r="Z47" s="111">
        <f t="shared" si="14"/>
        <v>0</v>
      </c>
      <c r="AA47" s="126">
        <v>0</v>
      </c>
      <c r="AB47" s="126">
        <v>0</v>
      </c>
      <c r="AC47" s="126">
        <v>0</v>
      </c>
      <c r="AD47" s="126">
        <v>3</v>
      </c>
      <c r="AE47" s="111">
        <v>0</v>
      </c>
      <c r="AF47" s="110" t="s">
        <v>177</v>
      </c>
    </row>
    <row r="48" spans="1:32" s="112" customFormat="1" ht="9.1999999999999993" customHeight="1">
      <c r="A48" s="109" t="s">
        <v>178</v>
      </c>
      <c r="B48" s="132">
        <f t="shared" si="16"/>
        <v>5365</v>
      </c>
      <c r="C48" s="132">
        <f t="shared" si="17"/>
        <v>1983</v>
      </c>
      <c r="D48" s="126">
        <v>0</v>
      </c>
      <c r="E48" s="134">
        <v>1</v>
      </c>
      <c r="F48" s="134">
        <v>7</v>
      </c>
      <c r="G48" s="134">
        <v>595</v>
      </c>
      <c r="H48" s="134">
        <v>1364</v>
      </c>
      <c r="I48" s="134">
        <v>16</v>
      </c>
      <c r="J48" s="132">
        <f t="shared" si="20"/>
        <v>3164</v>
      </c>
      <c r="K48" s="126">
        <v>0</v>
      </c>
      <c r="L48" s="134">
        <v>22</v>
      </c>
      <c r="M48" s="134">
        <v>1006</v>
      </c>
      <c r="N48" s="134">
        <v>1459</v>
      </c>
      <c r="O48" s="134">
        <v>677</v>
      </c>
      <c r="P48" s="126">
        <v>0</v>
      </c>
      <c r="Q48" s="110" t="s">
        <v>178</v>
      </c>
      <c r="R48" s="109" t="s">
        <v>178</v>
      </c>
      <c r="S48" s="115">
        <f t="shared" si="12"/>
        <v>168</v>
      </c>
      <c r="T48" s="126">
        <v>0</v>
      </c>
      <c r="U48" s="126">
        <v>0</v>
      </c>
      <c r="V48" s="126">
        <v>32</v>
      </c>
      <c r="W48" s="126">
        <v>62</v>
      </c>
      <c r="X48" s="126">
        <v>74</v>
      </c>
      <c r="Y48" s="111">
        <v>0</v>
      </c>
      <c r="Z48" s="111">
        <f t="shared" si="14"/>
        <v>46</v>
      </c>
      <c r="AA48" s="126">
        <v>28</v>
      </c>
      <c r="AB48" s="126">
        <v>18</v>
      </c>
      <c r="AC48" s="126">
        <v>0</v>
      </c>
      <c r="AD48" s="126">
        <v>4</v>
      </c>
      <c r="AE48" s="111">
        <v>0</v>
      </c>
      <c r="AF48" s="110" t="s">
        <v>178</v>
      </c>
    </row>
    <row r="49" spans="1:32" s="112" customFormat="1" ht="9.1999999999999993" customHeight="1">
      <c r="A49" s="109" t="s">
        <v>179</v>
      </c>
      <c r="B49" s="132">
        <f t="shared" si="16"/>
        <v>4460</v>
      </c>
      <c r="C49" s="132">
        <f t="shared" si="17"/>
        <v>150</v>
      </c>
      <c r="D49" s="126">
        <v>0</v>
      </c>
      <c r="E49" s="126">
        <v>0</v>
      </c>
      <c r="F49" s="126">
        <v>0</v>
      </c>
      <c r="G49" s="134">
        <v>26</v>
      </c>
      <c r="H49" s="134">
        <v>79</v>
      </c>
      <c r="I49" s="134">
        <v>45</v>
      </c>
      <c r="J49" s="132">
        <f t="shared" si="20"/>
        <v>4092</v>
      </c>
      <c r="K49" s="126">
        <v>0</v>
      </c>
      <c r="L49" s="134">
        <v>28</v>
      </c>
      <c r="M49" s="134">
        <v>923</v>
      </c>
      <c r="N49" s="134">
        <v>1585</v>
      </c>
      <c r="O49" s="134">
        <v>1493</v>
      </c>
      <c r="P49" s="134">
        <v>63</v>
      </c>
      <c r="Q49" s="110" t="s">
        <v>179</v>
      </c>
      <c r="R49" s="109" t="s">
        <v>179</v>
      </c>
      <c r="S49" s="115">
        <f t="shared" si="12"/>
        <v>167</v>
      </c>
      <c r="T49" s="126">
        <v>0</v>
      </c>
      <c r="U49" s="126">
        <v>4</v>
      </c>
      <c r="V49" s="126">
        <v>15</v>
      </c>
      <c r="W49" s="126">
        <v>119</v>
      </c>
      <c r="X49" s="126">
        <v>25</v>
      </c>
      <c r="Y49" s="111">
        <v>4</v>
      </c>
      <c r="Z49" s="111">
        <f t="shared" si="14"/>
        <v>44</v>
      </c>
      <c r="AA49" s="126">
        <v>14</v>
      </c>
      <c r="AB49" s="126">
        <v>27</v>
      </c>
      <c r="AC49" s="126">
        <v>3</v>
      </c>
      <c r="AD49" s="126">
        <v>7</v>
      </c>
      <c r="AE49" s="111">
        <v>0</v>
      </c>
      <c r="AF49" s="110" t="s">
        <v>179</v>
      </c>
    </row>
    <row r="50" spans="1:32" s="112" customFormat="1" ht="9.1999999999999993" customHeight="1">
      <c r="A50" s="109" t="s">
        <v>180</v>
      </c>
      <c r="B50" s="132">
        <f t="shared" si="16"/>
        <v>6051</v>
      </c>
      <c r="C50" s="132">
        <f t="shared" si="17"/>
        <v>153</v>
      </c>
      <c r="D50" s="126">
        <v>0</v>
      </c>
      <c r="E50" s="126">
        <v>0</v>
      </c>
      <c r="F50" s="126">
        <v>0</v>
      </c>
      <c r="G50" s="134">
        <v>25</v>
      </c>
      <c r="H50" s="134">
        <v>77</v>
      </c>
      <c r="I50" s="134">
        <v>51</v>
      </c>
      <c r="J50" s="132">
        <f t="shared" si="20"/>
        <v>5501</v>
      </c>
      <c r="K50" s="126">
        <v>0</v>
      </c>
      <c r="L50" s="134">
        <v>54</v>
      </c>
      <c r="M50" s="134">
        <v>1903</v>
      </c>
      <c r="N50" s="134">
        <v>1806</v>
      </c>
      <c r="O50" s="134">
        <v>1599</v>
      </c>
      <c r="P50" s="134">
        <v>139</v>
      </c>
      <c r="Q50" s="110" t="s">
        <v>180</v>
      </c>
      <c r="R50" s="109" t="s">
        <v>180</v>
      </c>
      <c r="S50" s="115">
        <f t="shared" si="12"/>
        <v>317</v>
      </c>
      <c r="T50" s="126">
        <v>0</v>
      </c>
      <c r="U50" s="126">
        <v>12</v>
      </c>
      <c r="V50" s="126">
        <v>42</v>
      </c>
      <c r="W50" s="126">
        <v>122</v>
      </c>
      <c r="X50" s="126">
        <v>96</v>
      </c>
      <c r="Y50" s="111">
        <v>45</v>
      </c>
      <c r="Z50" s="111">
        <f t="shared" si="14"/>
        <v>73</v>
      </c>
      <c r="AA50" s="126">
        <v>28</v>
      </c>
      <c r="AB50" s="126">
        <v>10</v>
      </c>
      <c r="AC50" s="126">
        <v>35</v>
      </c>
      <c r="AD50" s="126">
        <v>7</v>
      </c>
      <c r="AE50" s="111">
        <v>0</v>
      </c>
      <c r="AF50" s="110" t="s">
        <v>180</v>
      </c>
    </row>
    <row r="51" spans="1:32" s="112" customFormat="1" ht="9.1999999999999993" customHeight="1">
      <c r="A51" s="109" t="s">
        <v>181</v>
      </c>
      <c r="B51" s="132">
        <f t="shared" si="16"/>
        <v>7556</v>
      </c>
      <c r="C51" s="132">
        <f t="shared" si="17"/>
        <v>101</v>
      </c>
      <c r="D51" s="126">
        <v>0</v>
      </c>
      <c r="E51" s="126">
        <v>0</v>
      </c>
      <c r="F51" s="126">
        <v>0</v>
      </c>
      <c r="G51" s="134">
        <v>24</v>
      </c>
      <c r="H51" s="134">
        <v>63</v>
      </c>
      <c r="I51" s="134">
        <v>14</v>
      </c>
      <c r="J51" s="132">
        <f t="shared" si="20"/>
        <v>6967</v>
      </c>
      <c r="K51" s="126">
        <v>0</v>
      </c>
      <c r="L51" s="134">
        <v>46</v>
      </c>
      <c r="M51" s="134">
        <v>3146</v>
      </c>
      <c r="N51" s="134">
        <v>1982</v>
      </c>
      <c r="O51" s="134">
        <v>1588</v>
      </c>
      <c r="P51" s="134">
        <v>205</v>
      </c>
      <c r="Q51" s="110" t="s">
        <v>181</v>
      </c>
      <c r="R51" s="109" t="s">
        <v>181</v>
      </c>
      <c r="S51" s="115">
        <f t="shared" si="12"/>
        <v>373</v>
      </c>
      <c r="T51" s="126">
        <v>0</v>
      </c>
      <c r="U51" s="126">
        <v>6</v>
      </c>
      <c r="V51" s="126">
        <v>35</v>
      </c>
      <c r="W51" s="126">
        <v>174</v>
      </c>
      <c r="X51" s="126">
        <v>122</v>
      </c>
      <c r="Y51" s="111">
        <v>36</v>
      </c>
      <c r="Z51" s="111">
        <f t="shared" si="14"/>
        <v>104</v>
      </c>
      <c r="AA51" s="126">
        <v>24</v>
      </c>
      <c r="AB51" s="126">
        <v>25</v>
      </c>
      <c r="AC51" s="126">
        <v>55</v>
      </c>
      <c r="AD51" s="126">
        <v>11</v>
      </c>
      <c r="AE51" s="111">
        <v>0</v>
      </c>
      <c r="AF51" s="110" t="s">
        <v>181</v>
      </c>
    </row>
    <row r="52" spans="1:32" s="112" customFormat="1" ht="9.1999999999999993" customHeight="1">
      <c r="A52" s="109" t="s">
        <v>263</v>
      </c>
      <c r="B52" s="132">
        <f t="shared" si="16"/>
        <v>9123</v>
      </c>
      <c r="C52" s="132">
        <f t="shared" si="17"/>
        <v>126</v>
      </c>
      <c r="D52" s="126">
        <v>0</v>
      </c>
      <c r="E52" s="126">
        <v>0</v>
      </c>
      <c r="F52" s="126">
        <v>0</v>
      </c>
      <c r="G52" s="134">
        <v>18</v>
      </c>
      <c r="H52" s="134">
        <v>72</v>
      </c>
      <c r="I52" s="134">
        <v>36</v>
      </c>
      <c r="J52" s="132">
        <f t="shared" si="20"/>
        <v>8549</v>
      </c>
      <c r="K52" s="134">
        <v>14</v>
      </c>
      <c r="L52" s="134">
        <v>219</v>
      </c>
      <c r="M52" s="134">
        <v>5212</v>
      </c>
      <c r="N52" s="134">
        <v>1410</v>
      </c>
      <c r="O52" s="134">
        <v>1543</v>
      </c>
      <c r="P52" s="134">
        <v>151</v>
      </c>
      <c r="Q52" s="110" t="s">
        <v>263</v>
      </c>
      <c r="R52" s="109" t="s">
        <v>263</v>
      </c>
      <c r="S52" s="115">
        <f t="shared" si="12"/>
        <v>345</v>
      </c>
      <c r="T52" s="126">
        <v>0</v>
      </c>
      <c r="U52" s="126">
        <v>12</v>
      </c>
      <c r="V52" s="126">
        <v>39</v>
      </c>
      <c r="W52" s="126">
        <v>115</v>
      </c>
      <c r="X52" s="126">
        <v>163</v>
      </c>
      <c r="Y52" s="111">
        <v>16</v>
      </c>
      <c r="Z52" s="111">
        <f t="shared" si="14"/>
        <v>83</v>
      </c>
      <c r="AA52" s="126">
        <v>43</v>
      </c>
      <c r="AB52" s="126">
        <v>7</v>
      </c>
      <c r="AC52" s="126">
        <v>33</v>
      </c>
      <c r="AD52" s="126">
        <v>20</v>
      </c>
      <c r="AE52" s="111">
        <v>0</v>
      </c>
      <c r="AF52" s="110" t="s">
        <v>263</v>
      </c>
    </row>
    <row r="53" spans="1:32" s="112" customFormat="1" ht="9.1999999999999993" customHeight="1">
      <c r="A53" s="109" t="s">
        <v>262</v>
      </c>
      <c r="B53" s="132">
        <f t="shared" si="16"/>
        <v>8558</v>
      </c>
      <c r="C53" s="132">
        <f t="shared" si="17"/>
        <v>85</v>
      </c>
      <c r="D53" s="126">
        <v>0</v>
      </c>
      <c r="E53" s="134">
        <v>1</v>
      </c>
      <c r="F53" s="134">
        <v>3</v>
      </c>
      <c r="G53" s="134">
        <v>30</v>
      </c>
      <c r="H53" s="134">
        <v>32</v>
      </c>
      <c r="I53" s="134">
        <v>19</v>
      </c>
      <c r="J53" s="132">
        <f t="shared" si="20"/>
        <v>8168</v>
      </c>
      <c r="K53" s="134">
        <v>153</v>
      </c>
      <c r="L53" s="134">
        <v>625</v>
      </c>
      <c r="M53" s="134">
        <v>5410</v>
      </c>
      <c r="N53" s="134">
        <v>732</v>
      </c>
      <c r="O53" s="134">
        <v>1105</v>
      </c>
      <c r="P53" s="134">
        <v>143</v>
      </c>
      <c r="Q53" s="110" t="s">
        <v>262</v>
      </c>
      <c r="R53" s="109" t="s">
        <v>262</v>
      </c>
      <c r="S53" s="115">
        <f t="shared" si="12"/>
        <v>234</v>
      </c>
      <c r="T53" s="126">
        <v>10</v>
      </c>
      <c r="U53" s="126">
        <v>18</v>
      </c>
      <c r="V53" s="126">
        <v>64</v>
      </c>
      <c r="W53" s="126">
        <v>56</v>
      </c>
      <c r="X53" s="126">
        <v>86</v>
      </c>
      <c r="Y53" s="111">
        <v>0</v>
      </c>
      <c r="Z53" s="111">
        <f t="shared" si="14"/>
        <v>53</v>
      </c>
      <c r="AA53" s="126">
        <v>32</v>
      </c>
      <c r="AB53" s="126">
        <v>16</v>
      </c>
      <c r="AC53" s="126">
        <v>5</v>
      </c>
      <c r="AD53" s="126">
        <v>18</v>
      </c>
      <c r="AE53" s="111">
        <v>0</v>
      </c>
      <c r="AF53" s="110" t="s">
        <v>262</v>
      </c>
    </row>
    <row r="54" spans="1:32" s="112" customFormat="1" ht="9.1999999999999993" customHeight="1">
      <c r="A54" s="109" t="s">
        <v>235</v>
      </c>
      <c r="B54" s="132">
        <f t="shared" si="16"/>
        <v>7529</v>
      </c>
      <c r="C54" s="132">
        <f t="shared" si="17"/>
        <v>44</v>
      </c>
      <c r="D54" s="126">
        <v>0</v>
      </c>
      <c r="E54" s="134">
        <v>1</v>
      </c>
      <c r="F54" s="134">
        <v>4</v>
      </c>
      <c r="G54" s="126">
        <v>0</v>
      </c>
      <c r="H54" s="134">
        <v>8</v>
      </c>
      <c r="I54" s="134">
        <v>31</v>
      </c>
      <c r="J54" s="132">
        <f t="shared" si="20"/>
        <v>7134</v>
      </c>
      <c r="K54" s="134">
        <v>707</v>
      </c>
      <c r="L54" s="134">
        <v>1303</v>
      </c>
      <c r="M54" s="134">
        <v>4081</v>
      </c>
      <c r="N54" s="134">
        <v>364</v>
      </c>
      <c r="O54" s="134">
        <v>575</v>
      </c>
      <c r="P54" s="134">
        <v>104</v>
      </c>
      <c r="Q54" s="110" t="s">
        <v>235</v>
      </c>
      <c r="R54" s="109" t="s">
        <v>235</v>
      </c>
      <c r="S54" s="115">
        <f t="shared" si="12"/>
        <v>309</v>
      </c>
      <c r="T54" s="126">
        <v>45</v>
      </c>
      <c r="U54" s="126">
        <v>73</v>
      </c>
      <c r="V54" s="126">
        <v>81</v>
      </c>
      <c r="W54" s="126">
        <v>31</v>
      </c>
      <c r="X54" s="126">
        <v>72</v>
      </c>
      <c r="Y54" s="111">
        <v>7</v>
      </c>
      <c r="Z54" s="111">
        <f t="shared" si="14"/>
        <v>17</v>
      </c>
      <c r="AA54" s="126">
        <v>7</v>
      </c>
      <c r="AB54" s="126">
        <v>0</v>
      </c>
      <c r="AC54" s="126">
        <v>10</v>
      </c>
      <c r="AD54" s="126">
        <v>25</v>
      </c>
      <c r="AE54" s="111">
        <v>0</v>
      </c>
      <c r="AF54" s="110" t="s">
        <v>235</v>
      </c>
    </row>
    <row r="55" spans="1:32" s="112" customFormat="1" ht="9.1999999999999993" customHeight="1">
      <c r="A55" s="109" t="s">
        <v>261</v>
      </c>
      <c r="B55" s="132">
        <f t="shared" si="16"/>
        <v>7097</v>
      </c>
      <c r="C55" s="132">
        <f t="shared" si="17"/>
        <v>39</v>
      </c>
      <c r="D55" s="126">
        <v>0</v>
      </c>
      <c r="E55" s="134">
        <v>1</v>
      </c>
      <c r="F55" s="134">
        <v>3</v>
      </c>
      <c r="G55" s="134">
        <v>1</v>
      </c>
      <c r="H55" s="134">
        <v>18</v>
      </c>
      <c r="I55" s="134">
        <v>16</v>
      </c>
      <c r="J55" s="132">
        <f t="shared" si="20"/>
        <v>6595</v>
      </c>
      <c r="K55" s="134">
        <v>1137</v>
      </c>
      <c r="L55" s="134">
        <v>1682</v>
      </c>
      <c r="M55" s="134">
        <v>3169</v>
      </c>
      <c r="N55" s="134">
        <v>227</v>
      </c>
      <c r="O55" s="134">
        <v>299</v>
      </c>
      <c r="P55" s="134">
        <v>81</v>
      </c>
      <c r="Q55" s="110" t="s">
        <v>260</v>
      </c>
      <c r="R55" s="109" t="s">
        <v>260</v>
      </c>
      <c r="S55" s="115">
        <f t="shared" si="12"/>
        <v>370</v>
      </c>
      <c r="T55" s="126">
        <v>102</v>
      </c>
      <c r="U55" s="126">
        <v>131</v>
      </c>
      <c r="V55" s="126">
        <v>81</v>
      </c>
      <c r="W55" s="126">
        <v>26</v>
      </c>
      <c r="X55" s="126">
        <v>22</v>
      </c>
      <c r="Y55" s="111">
        <v>8</v>
      </c>
      <c r="Z55" s="111">
        <f t="shared" si="14"/>
        <v>30</v>
      </c>
      <c r="AA55" s="126">
        <v>18</v>
      </c>
      <c r="AB55" s="126">
        <v>5</v>
      </c>
      <c r="AC55" s="126">
        <v>7</v>
      </c>
      <c r="AD55" s="126">
        <v>63</v>
      </c>
      <c r="AE55" s="111">
        <v>0</v>
      </c>
      <c r="AF55" s="110" t="s">
        <v>260</v>
      </c>
    </row>
    <row r="56" spans="1:32" s="112" customFormat="1" ht="9.1999999999999993" customHeight="1">
      <c r="A56" s="109" t="s">
        <v>259</v>
      </c>
      <c r="B56" s="132">
        <f t="shared" si="16"/>
        <v>5154</v>
      </c>
      <c r="C56" s="132">
        <f t="shared" si="17"/>
        <v>2</v>
      </c>
      <c r="D56" s="126">
        <v>0</v>
      </c>
      <c r="E56" s="134">
        <v>1</v>
      </c>
      <c r="F56" s="134">
        <v>1</v>
      </c>
      <c r="G56" s="126">
        <v>0</v>
      </c>
      <c r="H56" s="126">
        <v>0</v>
      </c>
      <c r="I56" s="126">
        <v>0</v>
      </c>
      <c r="J56" s="132">
        <f t="shared" si="20"/>
        <v>4698</v>
      </c>
      <c r="K56" s="134">
        <v>1169</v>
      </c>
      <c r="L56" s="134">
        <v>1332</v>
      </c>
      <c r="M56" s="134">
        <v>1762</v>
      </c>
      <c r="N56" s="134">
        <v>132</v>
      </c>
      <c r="O56" s="134">
        <v>263</v>
      </c>
      <c r="P56" s="134">
        <v>40</v>
      </c>
      <c r="Q56" s="110" t="s">
        <v>259</v>
      </c>
      <c r="R56" s="109" t="s">
        <v>259</v>
      </c>
      <c r="S56" s="115">
        <f t="shared" si="12"/>
        <v>261</v>
      </c>
      <c r="T56" s="126">
        <v>62</v>
      </c>
      <c r="U56" s="126">
        <v>113</v>
      </c>
      <c r="V56" s="126">
        <v>46</v>
      </c>
      <c r="W56" s="126">
        <v>3</v>
      </c>
      <c r="X56" s="126">
        <v>37</v>
      </c>
      <c r="Y56" s="111">
        <v>0</v>
      </c>
      <c r="Z56" s="111">
        <f t="shared" si="14"/>
        <v>8</v>
      </c>
      <c r="AA56" s="126">
        <v>6</v>
      </c>
      <c r="AB56" s="126">
        <v>0</v>
      </c>
      <c r="AC56" s="126">
        <v>2</v>
      </c>
      <c r="AD56" s="126">
        <v>185</v>
      </c>
      <c r="AE56" s="111">
        <v>0</v>
      </c>
      <c r="AF56" s="110" t="s">
        <v>259</v>
      </c>
    </row>
    <row r="57" spans="1:32" s="112" customFormat="1" ht="9.1999999999999993" customHeight="1">
      <c r="A57" s="109" t="s">
        <v>258</v>
      </c>
      <c r="B57" s="132">
        <f t="shared" si="16"/>
        <v>4265</v>
      </c>
      <c r="C57" s="126">
        <v>0</v>
      </c>
      <c r="D57" s="126">
        <v>0</v>
      </c>
      <c r="E57" s="126">
        <v>0</v>
      </c>
      <c r="F57" s="126">
        <v>0</v>
      </c>
      <c r="G57" s="126">
        <v>0</v>
      </c>
      <c r="H57" s="126">
        <v>0</v>
      </c>
      <c r="I57" s="126">
        <v>0</v>
      </c>
      <c r="J57" s="132">
        <f t="shared" si="20"/>
        <v>3732</v>
      </c>
      <c r="K57" s="134">
        <v>1447</v>
      </c>
      <c r="L57" s="134">
        <v>851</v>
      </c>
      <c r="M57" s="134">
        <v>1197</v>
      </c>
      <c r="N57" s="134">
        <v>21</v>
      </c>
      <c r="O57" s="134">
        <v>210</v>
      </c>
      <c r="P57" s="134">
        <v>6</v>
      </c>
      <c r="Q57" s="110" t="s">
        <v>258</v>
      </c>
      <c r="R57" s="109" t="s">
        <v>258</v>
      </c>
      <c r="S57" s="115">
        <f t="shared" si="12"/>
        <v>275</v>
      </c>
      <c r="T57" s="126">
        <v>157</v>
      </c>
      <c r="U57" s="126">
        <v>73</v>
      </c>
      <c r="V57" s="126">
        <v>19</v>
      </c>
      <c r="W57" s="126">
        <v>0</v>
      </c>
      <c r="X57" s="126">
        <v>26</v>
      </c>
      <c r="Y57" s="111">
        <v>0</v>
      </c>
      <c r="Z57" s="111">
        <f t="shared" si="14"/>
        <v>12</v>
      </c>
      <c r="AA57" s="126">
        <v>8</v>
      </c>
      <c r="AB57" s="126">
        <v>2</v>
      </c>
      <c r="AC57" s="126">
        <v>2</v>
      </c>
      <c r="AD57" s="126">
        <v>246</v>
      </c>
      <c r="AE57" s="111">
        <v>0</v>
      </c>
      <c r="AF57" s="110" t="s">
        <v>258</v>
      </c>
    </row>
    <row r="58" spans="1:32" s="112" customFormat="1" ht="9.1999999999999993" customHeight="1">
      <c r="A58" s="109" t="s">
        <v>188</v>
      </c>
      <c r="B58" s="132">
        <f t="shared" si="16"/>
        <v>3817</v>
      </c>
      <c r="C58" s="132">
        <f t="shared" si="17"/>
        <v>1</v>
      </c>
      <c r="D58" s="126">
        <v>0</v>
      </c>
      <c r="E58" s="126">
        <v>0</v>
      </c>
      <c r="F58" s="126">
        <v>0</v>
      </c>
      <c r="G58" s="126">
        <v>0</v>
      </c>
      <c r="H58" s="134">
        <v>1</v>
      </c>
      <c r="I58" s="126">
        <v>0</v>
      </c>
      <c r="J58" s="132">
        <f t="shared" si="20"/>
        <v>2800</v>
      </c>
      <c r="K58" s="134">
        <v>1511</v>
      </c>
      <c r="L58" s="134">
        <v>545</v>
      </c>
      <c r="M58" s="134">
        <v>610</v>
      </c>
      <c r="N58" s="134">
        <v>33</v>
      </c>
      <c r="O58" s="134">
        <v>99</v>
      </c>
      <c r="P58" s="134">
        <v>2</v>
      </c>
      <c r="Q58" s="110" t="s">
        <v>188</v>
      </c>
      <c r="R58" s="109" t="s">
        <v>188</v>
      </c>
      <c r="S58" s="115">
        <f t="shared" si="12"/>
        <v>400</v>
      </c>
      <c r="T58" s="126">
        <v>233</v>
      </c>
      <c r="U58" s="126">
        <v>105</v>
      </c>
      <c r="V58" s="126">
        <v>51</v>
      </c>
      <c r="W58" s="126">
        <v>3</v>
      </c>
      <c r="X58" s="126">
        <v>8</v>
      </c>
      <c r="Y58" s="111">
        <v>0</v>
      </c>
      <c r="Z58" s="111">
        <f t="shared" si="14"/>
        <v>4</v>
      </c>
      <c r="AA58" s="126">
        <v>4</v>
      </c>
      <c r="AB58" s="126">
        <v>0</v>
      </c>
      <c r="AC58" s="126">
        <v>0</v>
      </c>
      <c r="AD58" s="126">
        <v>612</v>
      </c>
      <c r="AE58" s="111">
        <v>0</v>
      </c>
      <c r="AF58" s="110" t="s">
        <v>188</v>
      </c>
    </row>
    <row r="59" spans="1:32" s="112" customFormat="1" ht="9.1999999999999993" customHeight="1">
      <c r="A59" s="109" t="s">
        <v>257</v>
      </c>
      <c r="B59" s="132">
        <f t="shared" si="16"/>
        <v>2885</v>
      </c>
      <c r="C59" s="126">
        <v>0</v>
      </c>
      <c r="D59" s="126">
        <v>0</v>
      </c>
      <c r="E59" s="126">
        <v>0</v>
      </c>
      <c r="F59" s="126">
        <v>0</v>
      </c>
      <c r="G59" s="126">
        <v>0</v>
      </c>
      <c r="H59" s="126">
        <v>0</v>
      </c>
      <c r="I59" s="126">
        <v>0</v>
      </c>
      <c r="J59" s="132">
        <f t="shared" si="20"/>
        <v>1706</v>
      </c>
      <c r="K59" s="134">
        <v>1101</v>
      </c>
      <c r="L59" s="134">
        <v>291</v>
      </c>
      <c r="M59" s="134">
        <v>229</v>
      </c>
      <c r="N59" s="134">
        <v>4</v>
      </c>
      <c r="O59" s="134">
        <v>78</v>
      </c>
      <c r="P59" s="134">
        <v>3</v>
      </c>
      <c r="Q59" s="110" t="s">
        <v>257</v>
      </c>
      <c r="R59" s="109" t="s">
        <v>257</v>
      </c>
      <c r="S59" s="115">
        <f t="shared" si="12"/>
        <v>315</v>
      </c>
      <c r="T59" s="126">
        <v>232</v>
      </c>
      <c r="U59" s="126">
        <v>57</v>
      </c>
      <c r="V59" s="126">
        <v>0</v>
      </c>
      <c r="W59" s="126">
        <v>8</v>
      </c>
      <c r="X59" s="126">
        <v>18</v>
      </c>
      <c r="Y59" s="111">
        <v>0</v>
      </c>
      <c r="Z59" s="111">
        <f t="shared" si="14"/>
        <v>0</v>
      </c>
      <c r="AA59" s="126">
        <v>0</v>
      </c>
      <c r="AB59" s="126">
        <v>0</v>
      </c>
      <c r="AC59" s="126">
        <v>0</v>
      </c>
      <c r="AD59" s="126">
        <v>864</v>
      </c>
      <c r="AE59" s="111">
        <v>0</v>
      </c>
      <c r="AF59" s="110" t="s">
        <v>257</v>
      </c>
    </row>
    <row r="60" spans="1:32" s="112" customFormat="1" ht="9.1999999999999993" customHeight="1">
      <c r="A60" s="109" t="s">
        <v>256</v>
      </c>
      <c r="B60" s="132">
        <f t="shared" si="16"/>
        <v>1859</v>
      </c>
      <c r="C60" s="126">
        <v>0</v>
      </c>
      <c r="D60" s="126">
        <v>0</v>
      </c>
      <c r="E60" s="126">
        <v>0</v>
      </c>
      <c r="F60" s="126">
        <v>0</v>
      </c>
      <c r="G60" s="126">
        <v>0</v>
      </c>
      <c r="H60" s="126">
        <v>0</v>
      </c>
      <c r="I60" s="126">
        <v>0</v>
      </c>
      <c r="J60" s="132">
        <f t="shared" si="20"/>
        <v>808</v>
      </c>
      <c r="K60" s="134">
        <v>557</v>
      </c>
      <c r="L60" s="134">
        <v>117</v>
      </c>
      <c r="M60" s="134">
        <v>108</v>
      </c>
      <c r="N60" s="126">
        <v>0</v>
      </c>
      <c r="O60" s="134">
        <v>18</v>
      </c>
      <c r="P60" s="134">
        <v>8</v>
      </c>
      <c r="Q60" s="110" t="s">
        <v>256</v>
      </c>
      <c r="R60" s="109" t="s">
        <v>256</v>
      </c>
      <c r="S60" s="115">
        <f t="shared" si="12"/>
        <v>163</v>
      </c>
      <c r="T60" s="126">
        <v>107</v>
      </c>
      <c r="U60" s="126">
        <v>25</v>
      </c>
      <c r="V60" s="126">
        <v>24</v>
      </c>
      <c r="W60" s="126">
        <v>0</v>
      </c>
      <c r="X60" s="126">
        <v>7</v>
      </c>
      <c r="Y60" s="111">
        <v>0</v>
      </c>
      <c r="Z60" s="111">
        <f t="shared" si="14"/>
        <v>0</v>
      </c>
      <c r="AA60" s="126">
        <v>0</v>
      </c>
      <c r="AB60" s="126">
        <v>0</v>
      </c>
      <c r="AC60" s="126">
        <v>0</v>
      </c>
      <c r="AD60" s="126">
        <v>888</v>
      </c>
      <c r="AE60" s="111">
        <v>0</v>
      </c>
      <c r="AF60" s="110" t="s">
        <v>256</v>
      </c>
    </row>
    <row r="61" spans="1:32" s="112" customFormat="1" ht="9.1999999999999993" customHeight="1">
      <c r="A61" s="109" t="s">
        <v>255</v>
      </c>
      <c r="B61" s="132">
        <f t="shared" si="16"/>
        <v>1443</v>
      </c>
      <c r="C61" s="126">
        <v>0</v>
      </c>
      <c r="D61" s="126">
        <v>0</v>
      </c>
      <c r="E61" s="126">
        <v>0</v>
      </c>
      <c r="F61" s="126">
        <v>0</v>
      </c>
      <c r="G61" s="126">
        <v>0</v>
      </c>
      <c r="H61" s="126">
        <v>0</v>
      </c>
      <c r="I61" s="126">
        <v>0</v>
      </c>
      <c r="J61" s="132">
        <f t="shared" si="20"/>
        <v>481</v>
      </c>
      <c r="K61" s="134">
        <v>339</v>
      </c>
      <c r="L61" s="134">
        <v>48</v>
      </c>
      <c r="M61" s="134">
        <v>87</v>
      </c>
      <c r="N61" s="134">
        <v>6</v>
      </c>
      <c r="O61" s="134">
        <v>1</v>
      </c>
      <c r="P61" s="126">
        <v>0</v>
      </c>
      <c r="Q61" s="110" t="s">
        <v>255</v>
      </c>
      <c r="R61" s="109" t="s">
        <v>255</v>
      </c>
      <c r="S61" s="115">
        <f t="shared" si="12"/>
        <v>53</v>
      </c>
      <c r="T61" s="126">
        <v>42</v>
      </c>
      <c r="U61" s="126">
        <v>4</v>
      </c>
      <c r="V61" s="126">
        <v>0</v>
      </c>
      <c r="W61" s="126">
        <v>0</v>
      </c>
      <c r="X61" s="126">
        <v>7</v>
      </c>
      <c r="Y61" s="111">
        <v>0</v>
      </c>
      <c r="Z61" s="111">
        <f t="shared" si="14"/>
        <v>0</v>
      </c>
      <c r="AA61" s="126">
        <v>0</v>
      </c>
      <c r="AB61" s="126">
        <v>0</v>
      </c>
      <c r="AC61" s="126">
        <v>0</v>
      </c>
      <c r="AD61" s="126">
        <v>909</v>
      </c>
      <c r="AE61" s="111">
        <v>0</v>
      </c>
      <c r="AF61" s="110" t="s">
        <v>255</v>
      </c>
    </row>
    <row r="62" spans="1:32" s="112" customFormat="1" ht="9.1999999999999993" customHeight="1">
      <c r="A62" s="116" t="s">
        <v>254</v>
      </c>
      <c r="B62" s="141">
        <v>0</v>
      </c>
      <c r="C62" s="142">
        <v>0</v>
      </c>
      <c r="D62" s="142">
        <v>0</v>
      </c>
      <c r="E62" s="142">
        <v>0</v>
      </c>
      <c r="F62" s="142">
        <v>0</v>
      </c>
      <c r="G62" s="142">
        <v>0</v>
      </c>
      <c r="H62" s="142">
        <v>0</v>
      </c>
      <c r="I62" s="142">
        <v>0</v>
      </c>
      <c r="J62" s="142">
        <v>0</v>
      </c>
      <c r="K62" s="142">
        <v>0</v>
      </c>
      <c r="L62" s="142">
        <v>0</v>
      </c>
      <c r="M62" s="142">
        <v>0</v>
      </c>
      <c r="N62" s="142">
        <v>0</v>
      </c>
      <c r="O62" s="142">
        <v>0</v>
      </c>
      <c r="P62" s="143">
        <v>0</v>
      </c>
      <c r="Q62" s="118" t="s">
        <v>254</v>
      </c>
      <c r="R62" s="116" t="s">
        <v>254</v>
      </c>
      <c r="S62" s="125">
        <f t="shared" si="12"/>
        <v>0</v>
      </c>
      <c r="T62" s="124">
        <v>0</v>
      </c>
      <c r="U62" s="124">
        <v>0</v>
      </c>
      <c r="V62" s="124">
        <v>0</v>
      </c>
      <c r="W62" s="124">
        <v>0</v>
      </c>
      <c r="X62" s="124">
        <v>0</v>
      </c>
      <c r="Y62" s="124">
        <v>0</v>
      </c>
      <c r="Z62" s="124">
        <f t="shared" si="14"/>
        <v>0</v>
      </c>
      <c r="AA62" s="124">
        <v>0</v>
      </c>
      <c r="AB62" s="124">
        <v>0</v>
      </c>
      <c r="AC62" s="124">
        <v>0</v>
      </c>
      <c r="AD62" s="117">
        <v>0</v>
      </c>
      <c r="AE62" s="117">
        <v>0</v>
      </c>
      <c r="AF62" s="118" t="s">
        <v>254</v>
      </c>
    </row>
    <row r="63" spans="1:32" s="33" customFormat="1" ht="9.9499999999999993" customHeight="1">
      <c r="A63" s="6" t="s">
        <v>372</v>
      </c>
      <c r="B63" s="52"/>
      <c r="C63" s="52"/>
      <c r="D63" s="53"/>
      <c r="E63" s="53"/>
      <c r="F63" s="53"/>
      <c r="G63" s="53"/>
      <c r="H63" s="53"/>
      <c r="I63" s="53"/>
      <c r="J63" s="53"/>
      <c r="K63" s="53"/>
      <c r="L63" s="53"/>
      <c r="M63" s="53"/>
      <c r="N63" s="54"/>
      <c r="O63" s="54"/>
      <c r="P63" s="54"/>
      <c r="Q63" s="10" t="s">
        <v>374</v>
      </c>
      <c r="R63" s="6" t="s">
        <v>119</v>
      </c>
      <c r="S63" s="55"/>
      <c r="T63" s="54"/>
      <c r="U63" s="54"/>
      <c r="V63" s="54"/>
      <c r="W63" s="54"/>
      <c r="X63" s="54"/>
      <c r="Y63" s="54"/>
      <c r="Z63" s="55"/>
      <c r="AA63" s="55"/>
      <c r="AB63" s="55"/>
      <c r="AC63" s="55"/>
      <c r="AD63" s="54"/>
      <c r="AE63" s="54"/>
      <c r="AF63" s="10" t="s">
        <v>85</v>
      </c>
    </row>
    <row r="64" spans="1:32" s="11" customFormat="1" ht="9.9499999999999993" customHeight="1">
      <c r="A64" s="56" t="s">
        <v>373</v>
      </c>
      <c r="D64" s="39"/>
      <c r="E64" s="39"/>
      <c r="F64" s="39"/>
      <c r="G64" s="39"/>
      <c r="H64" s="39"/>
      <c r="I64" s="39"/>
      <c r="J64" s="39"/>
      <c r="K64" s="39"/>
      <c r="L64" s="39"/>
      <c r="M64" s="39"/>
      <c r="N64" s="39"/>
      <c r="O64" s="39"/>
      <c r="P64" s="39"/>
      <c r="Q64" s="39"/>
      <c r="R64" s="56" t="s">
        <v>253</v>
      </c>
      <c r="T64" s="39"/>
      <c r="U64" s="39"/>
      <c r="V64" s="39"/>
      <c r="W64" s="39"/>
      <c r="X64" s="39"/>
      <c r="Y64" s="39"/>
      <c r="Z64" s="39"/>
      <c r="AA64" s="39"/>
      <c r="AB64" s="39"/>
      <c r="AC64" s="39"/>
      <c r="AD64" s="39"/>
      <c r="AE64" s="39"/>
      <c r="AF64" s="39"/>
    </row>
    <row r="65" s="6" customFormat="1" ht="18" customHeight="1"/>
    <row r="66" s="6" customFormat="1" ht="18" customHeight="1"/>
    <row r="67" s="6" customFormat="1" ht="18" customHeight="1"/>
    <row r="68" s="6" customFormat="1" ht="18" customHeight="1"/>
    <row r="69" s="6" customFormat="1" ht="18" customHeight="1"/>
    <row r="70" s="6" customFormat="1" ht="18" customHeight="1"/>
    <row r="71" s="6" customFormat="1" ht="18" customHeight="1"/>
    <row r="72" s="6" customFormat="1" ht="18" customHeight="1"/>
    <row r="73" s="6" customFormat="1" ht="18" customHeight="1"/>
    <row r="74" s="6" customFormat="1" ht="18" customHeight="1"/>
    <row r="75" s="6" customFormat="1" ht="18" customHeight="1"/>
    <row r="76" s="6" customFormat="1" ht="18" customHeight="1"/>
    <row r="77" s="6" customFormat="1" ht="18" customHeight="1"/>
    <row r="78" s="6" customFormat="1" ht="18" customHeight="1"/>
    <row r="79" s="6" customFormat="1" ht="18" customHeight="1"/>
    <row r="80" s="6" customFormat="1" ht="18" customHeight="1"/>
    <row r="81" s="6" customFormat="1" ht="18" customHeight="1"/>
    <row r="82" s="6" customFormat="1" ht="18" customHeight="1"/>
    <row r="83" s="6" customFormat="1" ht="18" customHeight="1"/>
    <row r="84" s="6" customFormat="1" ht="18" customHeight="1"/>
    <row r="85" s="6" customFormat="1" ht="18" customHeight="1"/>
    <row r="86" s="6" customFormat="1" ht="18" customHeight="1"/>
    <row r="87" s="6" customFormat="1" ht="18" customHeight="1"/>
    <row r="88" s="6" customFormat="1" ht="18" customHeight="1"/>
    <row r="89" s="6" customFormat="1" ht="18" customHeight="1"/>
    <row r="90" s="6" customFormat="1" ht="18" customHeight="1"/>
    <row r="91" s="6" customFormat="1" ht="18" customHeight="1"/>
    <row r="92" s="6" customFormat="1" ht="18" customHeight="1"/>
    <row r="93" s="6" customFormat="1" ht="18" customHeight="1"/>
    <row r="94" s="6" customFormat="1" ht="18" customHeight="1"/>
    <row r="95" s="6" customFormat="1" ht="18" customHeight="1"/>
    <row r="96" s="6" customFormat="1" ht="18" customHeight="1"/>
    <row r="97" s="6" customFormat="1" ht="18" customHeight="1"/>
    <row r="98" s="6" customFormat="1" ht="18" customHeight="1"/>
    <row r="99" s="6" customFormat="1" ht="18" customHeight="1"/>
    <row r="100" s="6" customFormat="1" ht="18" customHeight="1"/>
    <row r="101" s="6" customFormat="1" ht="18" customHeight="1"/>
    <row r="102" s="6" customFormat="1" ht="18" customHeight="1"/>
    <row r="103" s="6" customFormat="1" ht="18" customHeight="1"/>
    <row r="104" s="6" customFormat="1" ht="18" customHeight="1"/>
    <row r="105" s="6" customFormat="1" ht="18" customHeight="1"/>
    <row r="106" s="6" customFormat="1" ht="18" customHeight="1"/>
    <row r="107" s="6" customFormat="1" ht="18" customHeight="1"/>
    <row r="108" s="6" customFormat="1" ht="18" customHeight="1"/>
    <row r="109" s="6" customFormat="1" ht="18" customHeight="1"/>
    <row r="110" s="6" customFormat="1" ht="18" customHeight="1"/>
    <row r="111" s="6" customFormat="1" ht="18" customHeight="1"/>
    <row r="112" s="6" customFormat="1" ht="18" customHeight="1"/>
    <row r="113" s="6" customFormat="1" ht="18" customHeight="1"/>
    <row r="114" s="6" customFormat="1" ht="18" customHeight="1"/>
    <row r="115" s="6" customFormat="1" ht="18" customHeight="1"/>
  </sheetData>
  <mergeCells count="7">
    <mergeCell ref="A3:A5"/>
    <mergeCell ref="R3:R5"/>
    <mergeCell ref="AF3:AF5"/>
    <mergeCell ref="B3:B5"/>
    <mergeCell ref="AD3:AD5"/>
    <mergeCell ref="AE3:AE5"/>
    <mergeCell ref="Q3:Q5"/>
  </mergeCells>
  <phoneticPr fontId="4" type="noConversion"/>
  <printOptions horizontalCentered="1"/>
  <pageMargins left="1.2204724409448819" right="1.2204724409448819" top="1.0236220472440944" bottom="2.3622047244094491" header="0" footer="0"/>
  <pageSetup paperSize="9" scale="90" orientation="portrait" r:id="rId1"/>
  <headerFooter alignWithMargins="0"/>
  <ignoredErrors>
    <ignoredError sqref="D25 E25:P2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0"/>
  </sheetPr>
  <dimension ref="A1:I30"/>
  <sheetViews>
    <sheetView view="pageBreakPreview" zoomScaleSheetLayoutView="100" workbookViewId="0">
      <pane xSplit="1" ySplit="5" topLeftCell="B9" activePane="bottomRight" state="frozen"/>
      <selection activeCell="C16" sqref="C16"/>
      <selection pane="topRight" activeCell="C16" sqref="C16"/>
      <selection pane="bottomLeft" activeCell="C16" sqref="C16"/>
      <selection pane="bottomRight" activeCell="C16" sqref="C16"/>
    </sheetView>
  </sheetViews>
  <sheetFormatPr defaultRowHeight="12"/>
  <cols>
    <col min="1" max="1" width="20.5" style="6" customWidth="1"/>
    <col min="2" max="2" width="13.5" style="6" customWidth="1"/>
    <col min="3" max="3" width="12.625" style="6" customWidth="1"/>
    <col min="4" max="4" width="16.125" style="6" customWidth="1"/>
    <col min="5" max="5" width="14.5" style="6" customWidth="1"/>
    <col min="6" max="6" width="19.125" style="6" customWidth="1"/>
    <col min="7" max="7" width="20.25" style="6" customWidth="1"/>
    <col min="8" max="8" width="14" style="6" customWidth="1"/>
    <col min="9" max="9" width="24" style="6" customWidth="1"/>
    <col min="10" max="10" width="18.5" style="6" customWidth="1"/>
    <col min="11" max="16384" width="9" style="6"/>
  </cols>
  <sheetData>
    <row r="1" spans="1:9" s="29" customFormat="1" ht="20.100000000000001" customHeight="1">
      <c r="A1" s="7" t="s">
        <v>206</v>
      </c>
      <c r="B1" s="7"/>
      <c r="C1" s="7"/>
      <c r="D1" s="7"/>
      <c r="E1" s="7"/>
      <c r="F1" s="7" t="s">
        <v>207</v>
      </c>
      <c r="G1" s="7"/>
      <c r="H1" s="7"/>
      <c r="I1" s="7"/>
    </row>
    <row r="2" spans="1:9" s="60" customFormat="1" ht="20.100000000000001" customHeight="1" thickBot="1">
      <c r="A2" s="16" t="s">
        <v>120</v>
      </c>
      <c r="I2" s="17" t="s">
        <v>208</v>
      </c>
    </row>
    <row r="3" spans="1:9" s="16" customFormat="1" ht="23.25" customHeight="1" thickTop="1">
      <c r="A3" s="62" t="s">
        <v>209</v>
      </c>
      <c r="B3" s="63" t="s">
        <v>210</v>
      </c>
      <c r="C3" s="64" t="s">
        <v>211</v>
      </c>
      <c r="D3" s="64" t="s">
        <v>212</v>
      </c>
      <c r="E3" s="64" t="s">
        <v>213</v>
      </c>
      <c r="F3" s="65" t="s">
        <v>214</v>
      </c>
      <c r="G3" s="64" t="s">
        <v>215</v>
      </c>
      <c r="H3" s="64" t="s">
        <v>216</v>
      </c>
      <c r="I3" s="66" t="s">
        <v>77</v>
      </c>
    </row>
    <row r="4" spans="1:9" ht="16.5" customHeight="1">
      <c r="A4" s="5"/>
      <c r="B4" s="67"/>
      <c r="C4" s="12"/>
      <c r="D4" s="12"/>
      <c r="E4" s="12"/>
      <c r="F4" s="9"/>
      <c r="G4" s="12"/>
      <c r="H4" s="12"/>
      <c r="I4" s="68"/>
    </row>
    <row r="5" spans="1:9" ht="60" customHeight="1">
      <c r="A5" s="120" t="s">
        <v>217</v>
      </c>
      <c r="B5" s="156" t="s">
        <v>218</v>
      </c>
      <c r="C5" s="13" t="s">
        <v>219</v>
      </c>
      <c r="D5" s="13" t="s">
        <v>220</v>
      </c>
      <c r="E5" s="13" t="s">
        <v>221</v>
      </c>
      <c r="F5" s="119" t="s">
        <v>222</v>
      </c>
      <c r="G5" s="13" t="s">
        <v>223</v>
      </c>
      <c r="H5" s="13" t="s">
        <v>224</v>
      </c>
      <c r="I5" s="69" t="s">
        <v>225</v>
      </c>
    </row>
    <row r="6" spans="1:9" ht="54.4" customHeight="1">
      <c r="A6" s="5">
        <v>2005</v>
      </c>
      <c r="B6" s="94">
        <v>46291</v>
      </c>
      <c r="C6" s="94">
        <v>23320</v>
      </c>
      <c r="D6" s="94">
        <v>9736</v>
      </c>
      <c r="E6" s="94">
        <v>9403</v>
      </c>
      <c r="F6" s="94">
        <v>735</v>
      </c>
      <c r="G6" s="94">
        <v>331</v>
      </c>
      <c r="H6" s="94">
        <v>2766</v>
      </c>
      <c r="I6" s="95">
        <v>2005</v>
      </c>
    </row>
    <row r="7" spans="1:9" s="86" customFormat="1" ht="54.4" customHeight="1">
      <c r="A7" s="79">
        <v>2010</v>
      </c>
      <c r="B7" s="80">
        <v>61232</v>
      </c>
      <c r="C7" s="80">
        <v>32369</v>
      </c>
      <c r="D7" s="80">
        <v>14074</v>
      </c>
      <c r="E7" s="80">
        <v>10834</v>
      </c>
      <c r="F7" s="80">
        <v>724</v>
      </c>
      <c r="G7" s="80">
        <v>339</v>
      </c>
      <c r="H7" s="80">
        <v>2892</v>
      </c>
      <c r="I7" s="90">
        <v>2010</v>
      </c>
    </row>
    <row r="8" spans="1:9" s="86" customFormat="1" ht="54.4" customHeight="1">
      <c r="A8" s="93">
        <v>2015</v>
      </c>
      <c r="B8" s="91">
        <v>70443</v>
      </c>
      <c r="C8" s="91">
        <v>38464</v>
      </c>
      <c r="D8" s="91">
        <v>10778</v>
      </c>
      <c r="E8" s="91">
        <v>14652</v>
      </c>
      <c r="F8" s="91">
        <v>1043</v>
      </c>
      <c r="G8" s="91">
        <v>198</v>
      </c>
      <c r="H8" s="91">
        <v>5308</v>
      </c>
      <c r="I8" s="88">
        <v>2015</v>
      </c>
    </row>
    <row r="9" spans="1:9" ht="54.4" customHeight="1">
      <c r="A9" s="24" t="s">
        <v>121</v>
      </c>
      <c r="B9" s="80">
        <v>15086</v>
      </c>
      <c r="C9" s="144">
        <v>8679</v>
      </c>
      <c r="D9" s="144">
        <v>1801</v>
      </c>
      <c r="E9" s="144">
        <v>3018</v>
      </c>
      <c r="F9" s="144">
        <v>492</v>
      </c>
      <c r="G9" s="144">
        <v>96</v>
      </c>
      <c r="H9" s="144">
        <v>1000</v>
      </c>
      <c r="I9" s="4" t="s">
        <v>122</v>
      </c>
    </row>
    <row r="10" spans="1:9" ht="54.4" customHeight="1">
      <c r="A10" s="24" t="s">
        <v>226</v>
      </c>
      <c r="B10" s="80">
        <v>45805</v>
      </c>
      <c r="C10" s="144">
        <v>25109</v>
      </c>
      <c r="D10" s="144">
        <v>7611</v>
      </c>
      <c r="E10" s="144">
        <v>10388</v>
      </c>
      <c r="F10" s="144">
        <v>278</v>
      </c>
      <c r="G10" s="144">
        <v>70</v>
      </c>
      <c r="H10" s="144">
        <v>2349</v>
      </c>
      <c r="I10" s="12" t="s">
        <v>88</v>
      </c>
    </row>
    <row r="11" spans="1:9" ht="54.4" customHeight="1">
      <c r="A11" s="24" t="s">
        <v>123</v>
      </c>
      <c r="B11" s="80">
        <v>905</v>
      </c>
      <c r="C11" s="144">
        <v>555</v>
      </c>
      <c r="D11" s="144">
        <v>204</v>
      </c>
      <c r="E11" s="144">
        <v>83</v>
      </c>
      <c r="F11" s="126">
        <v>0</v>
      </c>
      <c r="G11" s="126">
        <v>0</v>
      </c>
      <c r="H11" s="144">
        <v>63</v>
      </c>
      <c r="I11" s="12" t="s">
        <v>124</v>
      </c>
    </row>
    <row r="12" spans="1:9" ht="54.4" customHeight="1">
      <c r="A12" s="24" t="s">
        <v>125</v>
      </c>
      <c r="B12" s="80">
        <v>4623</v>
      </c>
      <c r="C12" s="144">
        <v>2652</v>
      </c>
      <c r="D12" s="144">
        <v>892</v>
      </c>
      <c r="E12" s="144">
        <v>734</v>
      </c>
      <c r="F12" s="144">
        <v>91</v>
      </c>
      <c r="G12" s="126">
        <v>0</v>
      </c>
      <c r="H12" s="144">
        <v>254</v>
      </c>
      <c r="I12" s="12" t="s">
        <v>227</v>
      </c>
    </row>
    <row r="13" spans="1:9" ht="54.4" customHeight="1">
      <c r="A13" s="24" t="s">
        <v>228</v>
      </c>
      <c r="B13" s="80">
        <v>1231</v>
      </c>
      <c r="C13" s="144">
        <v>566</v>
      </c>
      <c r="D13" s="144">
        <v>132</v>
      </c>
      <c r="E13" s="144">
        <v>275</v>
      </c>
      <c r="F13" s="144">
        <v>85</v>
      </c>
      <c r="G13" s="144">
        <v>7</v>
      </c>
      <c r="H13" s="144">
        <v>166</v>
      </c>
      <c r="I13" s="12" t="s">
        <v>171</v>
      </c>
    </row>
    <row r="14" spans="1:9" ht="54.4" customHeight="1">
      <c r="A14" s="25" t="s">
        <v>229</v>
      </c>
      <c r="B14" s="85">
        <v>2793</v>
      </c>
      <c r="C14" s="145">
        <v>903</v>
      </c>
      <c r="D14" s="145">
        <v>138</v>
      </c>
      <c r="E14" s="145">
        <v>154</v>
      </c>
      <c r="F14" s="145">
        <v>97</v>
      </c>
      <c r="G14" s="145">
        <v>25</v>
      </c>
      <c r="H14" s="146">
        <v>1476</v>
      </c>
      <c r="I14" s="13" t="s">
        <v>171</v>
      </c>
    </row>
    <row r="15" spans="1:9" s="60" customFormat="1" ht="15" customHeight="1">
      <c r="A15" s="6" t="s">
        <v>236</v>
      </c>
      <c r="B15" s="61"/>
      <c r="C15" s="61"/>
      <c r="D15" s="61"/>
      <c r="E15" s="61"/>
      <c r="F15" s="61"/>
      <c r="G15" s="61"/>
      <c r="H15" s="61"/>
      <c r="I15" s="27" t="s">
        <v>85</v>
      </c>
    </row>
    <row r="16" spans="1:9" ht="26.25" customHeight="1"/>
    <row r="17" ht="27.75" customHeight="1"/>
    <row r="18" ht="27.75" customHeight="1"/>
    <row r="19" ht="27.75" customHeight="1"/>
    <row r="20" ht="27.75" customHeight="1"/>
    <row r="21" ht="27.75" customHeight="1"/>
    <row r="22" ht="27.75" customHeight="1"/>
    <row r="23" ht="27.75" customHeight="1"/>
    <row r="24" ht="27.75" customHeight="1"/>
    <row r="25" ht="27.75" customHeight="1"/>
    <row r="26" ht="27.75" customHeight="1"/>
    <row r="27" ht="27.75" customHeight="1"/>
    <row r="28" ht="27.75" customHeight="1"/>
    <row r="29" ht="27.75" customHeight="1"/>
    <row r="30" ht="27.75" customHeight="1"/>
  </sheetData>
  <phoneticPr fontId="4" type="noConversion"/>
  <printOptions horizontalCentered="1"/>
  <pageMargins left="1.2204724409448819" right="1.2204724409448819" top="1.0236220472440944" bottom="2.3622047244094491" header="0" footer="0"/>
  <pageSetup paperSize="9" scale="9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51"/>
  <sheetViews>
    <sheetView view="pageBreakPreview" topLeftCell="A6" workbookViewId="0">
      <selection activeCell="C16" sqref="C16"/>
    </sheetView>
  </sheetViews>
  <sheetFormatPr defaultRowHeight="17.25" customHeight="1"/>
  <cols>
    <col min="1" max="1" width="17.875" style="16" customWidth="1"/>
    <col min="2" max="5" width="14.875" style="16" customWidth="1"/>
    <col min="6" max="9" width="14.625" style="16" customWidth="1"/>
    <col min="10" max="10" width="18.75" style="16" customWidth="1"/>
    <col min="11" max="16384" width="9" style="16"/>
  </cols>
  <sheetData>
    <row r="1" spans="1:10" s="71" customFormat="1" ht="20.100000000000001" customHeight="1">
      <c r="A1" s="7" t="s">
        <v>295</v>
      </c>
      <c r="B1" s="70"/>
      <c r="C1" s="70"/>
      <c r="D1" s="70"/>
      <c r="E1" s="70"/>
      <c r="F1" s="7" t="s">
        <v>294</v>
      </c>
      <c r="G1" s="70"/>
      <c r="H1" s="70"/>
      <c r="I1" s="70"/>
      <c r="J1" s="70"/>
    </row>
    <row r="2" spans="1:10" ht="20.100000000000001" customHeight="1" thickBot="1">
      <c r="A2" s="16" t="s">
        <v>120</v>
      </c>
      <c r="J2" s="17" t="s">
        <v>293</v>
      </c>
    </row>
    <row r="3" spans="1:10" s="6" customFormat="1" ht="28.5" customHeight="1" thickTop="1">
      <c r="A3" s="466" t="s">
        <v>292</v>
      </c>
      <c r="B3" s="8" t="s">
        <v>291</v>
      </c>
      <c r="C3" s="8"/>
      <c r="D3" s="8"/>
      <c r="E3" s="8"/>
      <c r="F3" s="8" t="s">
        <v>290</v>
      </c>
      <c r="G3" s="8"/>
      <c r="H3" s="8"/>
      <c r="I3" s="8"/>
      <c r="J3" s="466" t="s">
        <v>77</v>
      </c>
    </row>
    <row r="4" spans="1:10" s="6" customFormat="1" ht="27" customHeight="1">
      <c r="A4" s="466"/>
      <c r="B4" s="3" t="s">
        <v>230</v>
      </c>
      <c r="C4" s="3">
        <v>1</v>
      </c>
      <c r="D4" s="3">
        <v>2</v>
      </c>
      <c r="E4" s="122">
        <v>3</v>
      </c>
      <c r="F4" s="72">
        <v>4</v>
      </c>
      <c r="G4" s="3">
        <v>5</v>
      </c>
      <c r="H4" s="3" t="s">
        <v>289</v>
      </c>
      <c r="I4" s="3" t="s">
        <v>231</v>
      </c>
      <c r="J4" s="466"/>
    </row>
    <row r="5" spans="1:10" s="6" customFormat="1" ht="27" customHeight="1">
      <c r="A5" s="466"/>
      <c r="B5" s="103" t="s">
        <v>149</v>
      </c>
      <c r="C5" s="103"/>
      <c r="D5" s="103"/>
      <c r="E5" s="121"/>
      <c r="F5" s="120"/>
      <c r="G5" s="103"/>
      <c r="H5" s="103" t="s">
        <v>232</v>
      </c>
      <c r="I5" s="103"/>
      <c r="J5" s="466"/>
    </row>
    <row r="6" spans="1:10" s="82" customFormat="1" ht="50.1" customHeight="1">
      <c r="A6" s="79">
        <v>2000</v>
      </c>
      <c r="B6" s="98">
        <f>SUM(C6:I6)</f>
        <v>31358</v>
      </c>
      <c r="C6" s="99">
        <v>1505</v>
      </c>
      <c r="D6" s="99">
        <v>3741</v>
      </c>
      <c r="E6" s="99">
        <v>9256</v>
      </c>
      <c r="F6" s="99">
        <v>12830</v>
      </c>
      <c r="G6" s="99">
        <v>2922</v>
      </c>
      <c r="H6" s="99">
        <v>1104</v>
      </c>
      <c r="I6" s="100">
        <v>0</v>
      </c>
      <c r="J6" s="101">
        <v>2000</v>
      </c>
    </row>
    <row r="7" spans="1:10" s="97" customFormat="1" ht="50.1" customHeight="1">
      <c r="A7" s="96">
        <v>2005</v>
      </c>
      <c r="B7" s="147">
        <v>46291</v>
      </c>
      <c r="C7" s="148">
        <v>919</v>
      </c>
      <c r="D7" s="148">
        <v>2151</v>
      </c>
      <c r="E7" s="148">
        <v>9101</v>
      </c>
      <c r="F7" s="148">
        <v>27828</v>
      </c>
      <c r="G7" s="148">
        <v>4650</v>
      </c>
      <c r="H7" s="148">
        <v>1642</v>
      </c>
      <c r="I7" s="149">
        <v>3.8</v>
      </c>
      <c r="J7" s="102">
        <v>2005</v>
      </c>
    </row>
    <row r="8" spans="1:10" s="97" customFormat="1" ht="50.1" customHeight="1">
      <c r="A8" s="96">
        <v>2010</v>
      </c>
      <c r="B8" s="147">
        <v>61232</v>
      </c>
      <c r="C8" s="148">
        <v>1655</v>
      </c>
      <c r="D8" s="148">
        <v>2190</v>
      </c>
      <c r="E8" s="148">
        <v>11554</v>
      </c>
      <c r="F8" s="148">
        <v>35367</v>
      </c>
      <c r="G8" s="148">
        <v>8133</v>
      </c>
      <c r="H8" s="148">
        <v>2333</v>
      </c>
      <c r="I8" s="149">
        <v>3.9</v>
      </c>
      <c r="J8" s="102">
        <v>2010</v>
      </c>
    </row>
    <row r="9" spans="1:10" s="89" customFormat="1" ht="50.1" customHeight="1">
      <c r="A9" s="87">
        <v>2015</v>
      </c>
      <c r="B9" s="153">
        <f t="shared" ref="B9:H9" si="0">SUM(B10:B15)</f>
        <v>70443</v>
      </c>
      <c r="C9" s="154">
        <f t="shared" si="0"/>
        <v>2696</v>
      </c>
      <c r="D9" s="154">
        <f t="shared" si="0"/>
        <v>3103</v>
      </c>
      <c r="E9" s="154">
        <f t="shared" si="0"/>
        <v>13820</v>
      </c>
      <c r="F9" s="154">
        <f t="shared" si="0"/>
        <v>30504</v>
      </c>
      <c r="G9" s="154">
        <f t="shared" si="0"/>
        <v>16093</v>
      </c>
      <c r="H9" s="154">
        <f t="shared" si="0"/>
        <v>4227</v>
      </c>
      <c r="I9" s="155">
        <v>4</v>
      </c>
      <c r="J9" s="88">
        <v>2015</v>
      </c>
    </row>
    <row r="10" spans="1:10" s="6" customFormat="1" ht="50.1" customHeight="1">
      <c r="A10" s="5" t="s">
        <v>121</v>
      </c>
      <c r="B10" s="147">
        <v>15086</v>
      </c>
      <c r="C10" s="148">
        <v>1712</v>
      </c>
      <c r="D10" s="148">
        <v>1644</v>
      </c>
      <c r="E10" s="148">
        <v>3599</v>
      </c>
      <c r="F10" s="148">
        <v>4129</v>
      </c>
      <c r="G10" s="148">
        <v>2685</v>
      </c>
      <c r="H10" s="148">
        <v>1317</v>
      </c>
      <c r="I10" s="149">
        <v>3.6</v>
      </c>
      <c r="J10" s="4" t="s">
        <v>122</v>
      </c>
    </row>
    <row r="11" spans="1:10" s="6" customFormat="1" ht="50.1" customHeight="1">
      <c r="A11" s="5" t="s">
        <v>288</v>
      </c>
      <c r="B11" s="147">
        <v>45805</v>
      </c>
      <c r="C11" s="148">
        <v>19</v>
      </c>
      <c r="D11" s="148">
        <v>796</v>
      </c>
      <c r="E11" s="148">
        <v>7374</v>
      </c>
      <c r="F11" s="148">
        <v>22663</v>
      </c>
      <c r="G11" s="148">
        <v>12358</v>
      </c>
      <c r="H11" s="148">
        <v>2595</v>
      </c>
      <c r="I11" s="149">
        <v>4.2</v>
      </c>
      <c r="J11" s="12" t="s">
        <v>88</v>
      </c>
    </row>
    <row r="12" spans="1:10" s="6" customFormat="1" ht="50.1" customHeight="1">
      <c r="A12" s="5" t="s">
        <v>123</v>
      </c>
      <c r="B12" s="147">
        <v>905</v>
      </c>
      <c r="C12" s="148">
        <v>12</v>
      </c>
      <c r="D12" s="148">
        <v>25</v>
      </c>
      <c r="E12" s="148">
        <v>254</v>
      </c>
      <c r="F12" s="148">
        <v>403</v>
      </c>
      <c r="G12" s="148">
        <v>156</v>
      </c>
      <c r="H12" s="148">
        <v>55</v>
      </c>
      <c r="I12" s="149">
        <v>4</v>
      </c>
      <c r="J12" s="12" t="s">
        <v>124</v>
      </c>
    </row>
    <row r="13" spans="1:10" s="6" customFormat="1" ht="50.1" customHeight="1">
      <c r="A13" s="5" t="s">
        <v>125</v>
      </c>
      <c r="B13" s="147">
        <v>4623</v>
      </c>
      <c r="C13" s="148">
        <v>144</v>
      </c>
      <c r="D13" s="148">
        <v>128</v>
      </c>
      <c r="E13" s="148">
        <v>1522</v>
      </c>
      <c r="F13" s="148">
        <v>2373</v>
      </c>
      <c r="G13" s="148">
        <v>410</v>
      </c>
      <c r="H13" s="148">
        <v>46</v>
      </c>
      <c r="I13" s="149">
        <v>3.6</v>
      </c>
      <c r="J13" s="12" t="s">
        <v>233</v>
      </c>
    </row>
    <row r="14" spans="1:10" s="6" customFormat="1" ht="50.1" customHeight="1">
      <c r="A14" s="24" t="s">
        <v>287</v>
      </c>
      <c r="B14" s="147">
        <v>1231</v>
      </c>
      <c r="C14" s="148">
        <v>256</v>
      </c>
      <c r="D14" s="148">
        <v>163</v>
      </c>
      <c r="E14" s="148">
        <v>228</v>
      </c>
      <c r="F14" s="148">
        <v>341</v>
      </c>
      <c r="G14" s="148">
        <v>186</v>
      </c>
      <c r="H14" s="148">
        <v>57</v>
      </c>
      <c r="I14" s="149">
        <v>3.2</v>
      </c>
      <c r="J14" s="12" t="s">
        <v>340</v>
      </c>
    </row>
    <row r="15" spans="1:10" s="6" customFormat="1" ht="50.1" customHeight="1">
      <c r="A15" s="25" t="s">
        <v>286</v>
      </c>
      <c r="B15" s="150">
        <v>2793</v>
      </c>
      <c r="C15" s="151">
        <v>553</v>
      </c>
      <c r="D15" s="151">
        <v>347</v>
      </c>
      <c r="E15" s="151">
        <v>843</v>
      </c>
      <c r="F15" s="151">
        <v>595</v>
      </c>
      <c r="G15" s="151">
        <v>298</v>
      </c>
      <c r="H15" s="151">
        <v>157</v>
      </c>
      <c r="I15" s="152">
        <v>0</v>
      </c>
      <c r="J15" s="13" t="s">
        <v>339</v>
      </c>
    </row>
    <row r="16" spans="1:10" s="6" customFormat="1" ht="15" customHeight="1">
      <c r="A16" s="6" t="s">
        <v>119</v>
      </c>
      <c r="J16" s="17" t="s">
        <v>85</v>
      </c>
    </row>
    <row r="17" s="6" customFormat="1" ht="17.25" customHeight="1"/>
    <row r="18" s="6" customFormat="1" ht="17.25" customHeight="1"/>
    <row r="19" s="6" customFormat="1" ht="17.25" customHeight="1"/>
    <row r="20" s="6" customFormat="1" ht="17.25" customHeight="1"/>
    <row r="21" s="6" customFormat="1" ht="17.25" customHeight="1"/>
    <row r="22" s="6" customFormat="1" ht="17.25" customHeight="1"/>
    <row r="23" s="6" customFormat="1" ht="17.25" customHeight="1"/>
    <row r="24" s="6" customFormat="1" ht="17.25" customHeight="1"/>
    <row r="25" s="6" customFormat="1" ht="17.25" customHeight="1"/>
    <row r="26" s="6" customFormat="1" ht="17.25" customHeight="1"/>
    <row r="27" s="6" customFormat="1" ht="17.25" customHeight="1"/>
    <row r="28" s="6" customFormat="1" ht="17.25" customHeight="1"/>
    <row r="29" s="6" customFormat="1" ht="17.25" customHeight="1"/>
    <row r="30" s="6" customFormat="1" ht="17.25" customHeight="1"/>
    <row r="31" s="6" customFormat="1" ht="17.25" customHeight="1"/>
    <row r="32" s="6" customFormat="1" ht="17.25" customHeight="1"/>
    <row r="33" s="6" customFormat="1" ht="17.25" customHeight="1"/>
    <row r="34" s="6" customFormat="1" ht="17.25" customHeight="1"/>
    <row r="35" s="6" customFormat="1" ht="17.25" customHeight="1"/>
    <row r="36" s="6" customFormat="1" ht="17.25" customHeight="1"/>
    <row r="37" s="6" customFormat="1" ht="17.25" customHeight="1"/>
    <row r="38" s="6" customFormat="1" ht="17.25" customHeight="1"/>
    <row r="39" s="6" customFormat="1" ht="17.25" customHeight="1"/>
    <row r="40" s="6" customFormat="1" ht="17.25" customHeight="1"/>
    <row r="41" s="6" customFormat="1" ht="17.25" customHeight="1"/>
    <row r="42" s="6" customFormat="1" ht="17.25" customHeight="1"/>
    <row r="43" s="6" customFormat="1" ht="17.25" customHeight="1"/>
    <row r="44" s="6" customFormat="1" ht="17.25" customHeight="1"/>
    <row r="45" s="6" customFormat="1" ht="17.25" customHeight="1"/>
    <row r="46" s="6" customFormat="1" ht="17.25" customHeight="1"/>
    <row r="47" s="6" customFormat="1" ht="17.25" customHeight="1"/>
    <row r="48" s="6" customFormat="1" ht="17.25" customHeight="1"/>
    <row r="49" s="6" customFormat="1" ht="17.25" customHeight="1"/>
    <row r="50" s="6" customFormat="1" ht="17.25" customHeight="1"/>
    <row r="51" s="6" customFormat="1" ht="17.25" customHeight="1"/>
    <row r="52" s="6" customFormat="1" ht="17.25" customHeight="1"/>
    <row r="53" s="6" customFormat="1" ht="17.25" customHeight="1"/>
    <row r="54" s="6" customFormat="1" ht="17.25" customHeight="1"/>
    <row r="55" s="6" customFormat="1" ht="17.25" customHeight="1"/>
    <row r="56" s="6" customFormat="1" ht="17.25" customHeight="1"/>
    <row r="57" s="6" customFormat="1" ht="17.25" customHeight="1"/>
    <row r="58" s="6" customFormat="1" ht="17.25" customHeight="1"/>
    <row r="59" s="6" customFormat="1" ht="17.25" customHeight="1"/>
    <row r="60" s="6" customFormat="1" ht="17.25" customHeight="1"/>
    <row r="61" s="6" customFormat="1" ht="17.25" customHeight="1"/>
    <row r="62" s="6" customFormat="1" ht="17.25" customHeight="1"/>
    <row r="63" s="6" customFormat="1" ht="17.25" customHeight="1"/>
    <row r="64" s="6" customFormat="1" ht="17.25" customHeight="1"/>
    <row r="65" s="6" customFormat="1" ht="17.25" customHeight="1"/>
    <row r="66" s="6" customFormat="1" ht="17.25" customHeight="1"/>
    <row r="67" s="6" customFormat="1" ht="17.25" customHeight="1"/>
    <row r="68" s="6" customFormat="1" ht="17.25" customHeight="1"/>
    <row r="69" s="6" customFormat="1" ht="17.25" customHeight="1"/>
    <row r="70" s="6" customFormat="1" ht="17.25" customHeight="1"/>
    <row r="71" s="6" customFormat="1" ht="17.25" customHeight="1"/>
    <row r="72" s="6" customFormat="1" ht="17.25" customHeight="1"/>
    <row r="73" s="6" customFormat="1" ht="17.25" customHeight="1"/>
    <row r="74" s="6" customFormat="1" ht="17.25" customHeight="1"/>
    <row r="75" s="6" customFormat="1" ht="17.25" customHeight="1"/>
    <row r="76" s="6" customFormat="1" ht="17.25" customHeight="1"/>
    <row r="77" s="6" customFormat="1" ht="17.25" customHeight="1"/>
    <row r="78" s="6" customFormat="1" ht="17.25" customHeight="1"/>
    <row r="79" s="6" customFormat="1" ht="17.25" customHeight="1"/>
    <row r="80" s="6" customFormat="1" ht="17.25" customHeight="1"/>
    <row r="81" s="6" customFormat="1" ht="17.25" customHeight="1"/>
    <row r="82" s="6" customFormat="1" ht="17.25" customHeight="1"/>
    <row r="83" s="6" customFormat="1" ht="17.25" customHeight="1"/>
    <row r="84" s="6" customFormat="1" ht="17.25" customHeight="1"/>
    <row r="85" s="6" customFormat="1" ht="17.25" customHeight="1"/>
    <row r="86" s="6" customFormat="1" ht="17.25" customHeight="1"/>
    <row r="87" s="6" customFormat="1" ht="17.25" customHeight="1"/>
    <row r="88" s="6" customFormat="1" ht="17.25" customHeight="1"/>
    <row r="89" s="6" customFormat="1" ht="17.25" customHeight="1"/>
    <row r="90" s="6" customFormat="1" ht="17.25" customHeight="1"/>
    <row r="91" s="6" customFormat="1" ht="17.25" customHeight="1"/>
    <row r="92" s="6" customFormat="1" ht="17.25" customHeight="1"/>
    <row r="93" s="6" customFormat="1" ht="17.25" customHeight="1"/>
    <row r="94" s="6" customFormat="1" ht="17.25" customHeight="1"/>
    <row r="95" s="6" customFormat="1" ht="17.25" customHeight="1"/>
    <row r="96" s="6" customFormat="1" ht="17.25" customHeight="1"/>
    <row r="97" s="6" customFormat="1" ht="17.25" customHeight="1"/>
    <row r="98" s="6" customFormat="1" ht="17.25" customHeight="1"/>
    <row r="99" s="6" customFormat="1" ht="17.25" customHeight="1"/>
    <row r="100" s="6" customFormat="1" ht="17.25" customHeight="1"/>
    <row r="101" s="6" customFormat="1" ht="17.25" customHeight="1"/>
    <row r="102" s="6" customFormat="1" ht="17.25" customHeight="1"/>
    <row r="103" s="6" customFormat="1" ht="17.25" customHeight="1"/>
    <row r="104" s="6" customFormat="1" ht="17.25" customHeight="1"/>
    <row r="105" s="6" customFormat="1" ht="17.25" customHeight="1"/>
    <row r="106" s="6" customFormat="1" ht="17.25" customHeight="1"/>
    <row r="107" s="6" customFormat="1" ht="17.25" customHeight="1"/>
    <row r="108" s="6" customFormat="1" ht="17.25" customHeight="1"/>
    <row r="109" s="6" customFormat="1" ht="17.25" customHeight="1"/>
    <row r="110" s="6" customFormat="1" ht="17.25" customHeight="1"/>
    <row r="111" s="6" customFormat="1" ht="17.25" customHeight="1"/>
    <row r="112" s="6" customFormat="1" ht="17.25" customHeight="1"/>
    <row r="113" s="6" customFormat="1" ht="17.25" customHeight="1"/>
    <row r="114" s="6" customFormat="1" ht="17.25" customHeight="1"/>
    <row r="115" s="6" customFormat="1" ht="17.25" customHeight="1"/>
    <row r="116" s="6" customFormat="1" ht="17.25" customHeight="1"/>
    <row r="117" s="6" customFormat="1" ht="17.25" customHeight="1"/>
    <row r="118" s="6" customFormat="1" ht="17.25" customHeight="1"/>
    <row r="119" s="6" customFormat="1" ht="17.25" customHeight="1"/>
    <row r="120" s="6" customFormat="1" ht="17.25" customHeight="1"/>
    <row r="121" s="6" customFormat="1" ht="17.25" customHeight="1"/>
    <row r="122" s="6" customFormat="1" ht="17.25" customHeight="1"/>
    <row r="123" s="6" customFormat="1" ht="17.25" customHeight="1"/>
    <row r="124" s="6" customFormat="1" ht="17.25" customHeight="1"/>
    <row r="125" s="6" customFormat="1" ht="17.25" customHeight="1"/>
    <row r="126" s="6" customFormat="1" ht="17.25" customHeight="1"/>
    <row r="127" s="6" customFormat="1" ht="17.25" customHeight="1"/>
    <row r="128" s="6" customFormat="1" ht="17.25" customHeight="1"/>
    <row r="129" s="6" customFormat="1" ht="17.25" customHeight="1"/>
    <row r="130" s="6" customFormat="1" ht="17.25" customHeight="1"/>
    <row r="131" s="6" customFormat="1" ht="17.25" customHeight="1"/>
    <row r="132" s="6" customFormat="1" ht="17.25" customHeight="1"/>
    <row r="133" s="6" customFormat="1" ht="17.25" customHeight="1"/>
    <row r="134" s="6" customFormat="1" ht="17.25" customHeight="1"/>
    <row r="135" s="6" customFormat="1" ht="17.25" customHeight="1"/>
    <row r="136" s="6" customFormat="1" ht="17.25" customHeight="1"/>
    <row r="137" s="6" customFormat="1" ht="17.25" customHeight="1"/>
    <row r="138" s="6" customFormat="1" ht="17.25" customHeight="1"/>
    <row r="139" s="6" customFormat="1" ht="17.25" customHeight="1"/>
    <row r="140" s="6" customFormat="1" ht="17.25" customHeight="1"/>
    <row r="141" s="6" customFormat="1" ht="17.25" customHeight="1"/>
    <row r="142" s="6" customFormat="1" ht="17.25" customHeight="1"/>
    <row r="143" s="6" customFormat="1" ht="17.25" customHeight="1"/>
    <row r="144" s="6" customFormat="1" ht="17.25" customHeight="1"/>
    <row r="145" s="6" customFormat="1" ht="17.25" customHeight="1"/>
    <row r="146" s="6" customFormat="1" ht="17.25" customHeight="1"/>
    <row r="147" s="6" customFormat="1" ht="17.25" customHeight="1"/>
    <row r="148" s="6" customFormat="1" ht="17.25" customHeight="1"/>
    <row r="149" s="6" customFormat="1" ht="17.25" customHeight="1"/>
    <row r="150" s="6" customFormat="1" ht="17.25" customHeight="1"/>
    <row r="151" s="6" customFormat="1" ht="17.25" customHeight="1"/>
    <row r="152" s="6" customFormat="1" ht="17.25" customHeight="1"/>
    <row r="153" s="6" customFormat="1" ht="17.25" customHeight="1"/>
    <row r="154" s="6" customFormat="1" ht="17.25" customHeight="1"/>
    <row r="155" s="6" customFormat="1" ht="17.25" customHeight="1"/>
    <row r="156" s="6" customFormat="1" ht="17.25" customHeight="1"/>
    <row r="157" s="6" customFormat="1" ht="17.25" customHeight="1"/>
    <row r="158" s="6" customFormat="1" ht="17.25" customHeight="1"/>
    <row r="159" s="6" customFormat="1" ht="17.25" customHeight="1"/>
    <row r="160" s="6" customFormat="1" ht="17.25" customHeight="1"/>
    <row r="161" s="6" customFormat="1" ht="17.25" customHeight="1"/>
    <row r="162" s="6" customFormat="1" ht="17.25" customHeight="1"/>
    <row r="163" s="6" customFormat="1" ht="17.25" customHeight="1"/>
    <row r="164" s="6" customFormat="1" ht="17.25" customHeight="1"/>
    <row r="165" s="6" customFormat="1" ht="17.25" customHeight="1"/>
    <row r="166" s="6" customFormat="1" ht="17.25" customHeight="1"/>
    <row r="167" s="6" customFormat="1" ht="17.25" customHeight="1"/>
    <row r="168" s="6" customFormat="1" ht="17.25" customHeight="1"/>
    <row r="169" s="6" customFormat="1" ht="17.25" customHeight="1"/>
    <row r="170" s="6" customFormat="1" ht="17.25" customHeight="1"/>
    <row r="171" s="6" customFormat="1" ht="17.25" customHeight="1"/>
    <row r="172" s="6" customFormat="1" ht="17.25" customHeight="1"/>
    <row r="173" s="6" customFormat="1" ht="17.25" customHeight="1"/>
    <row r="174" s="6" customFormat="1" ht="17.25" customHeight="1"/>
    <row r="175" s="6" customFormat="1" ht="17.25" customHeight="1"/>
    <row r="176" s="6" customFormat="1" ht="17.25" customHeight="1"/>
    <row r="177" s="6" customFormat="1" ht="17.25" customHeight="1"/>
    <row r="178" s="6" customFormat="1" ht="17.25" customHeight="1"/>
    <row r="179" s="6" customFormat="1" ht="17.25" customHeight="1"/>
    <row r="180" s="6" customFormat="1" ht="17.25" customHeight="1"/>
    <row r="181" s="6" customFormat="1" ht="17.25" customHeight="1"/>
    <row r="182" s="6" customFormat="1" ht="17.25" customHeight="1"/>
    <row r="183" s="6" customFormat="1" ht="17.25" customHeight="1"/>
    <row r="184" s="6" customFormat="1" ht="17.25" customHeight="1"/>
    <row r="185" s="6" customFormat="1" ht="17.25" customHeight="1"/>
    <row r="186" s="6" customFormat="1" ht="17.25" customHeight="1"/>
    <row r="187" s="6" customFormat="1" ht="17.25" customHeight="1"/>
    <row r="188" s="6" customFormat="1" ht="17.25" customHeight="1"/>
    <row r="189" s="6" customFormat="1" ht="17.25" customHeight="1"/>
    <row r="190" s="6" customFormat="1" ht="17.25" customHeight="1"/>
    <row r="191" s="6" customFormat="1" ht="17.25" customHeight="1"/>
    <row r="192" s="6" customFormat="1" ht="17.25" customHeight="1"/>
    <row r="193" s="6" customFormat="1" ht="17.25" customHeight="1"/>
    <row r="194" s="6" customFormat="1" ht="17.25" customHeight="1"/>
    <row r="195" s="6" customFormat="1" ht="17.25" customHeight="1"/>
    <row r="196" s="6" customFormat="1" ht="17.25" customHeight="1"/>
    <row r="197" s="6" customFormat="1" ht="17.25" customHeight="1"/>
    <row r="198" s="6" customFormat="1" ht="17.25" customHeight="1"/>
    <row r="199" s="6" customFormat="1" ht="17.25" customHeight="1"/>
    <row r="200" s="6" customFormat="1" ht="17.25" customHeight="1"/>
    <row r="201" s="6" customFormat="1" ht="17.25" customHeight="1"/>
    <row r="202" s="6" customFormat="1" ht="17.25" customHeight="1"/>
    <row r="203" s="6" customFormat="1" ht="17.25" customHeight="1"/>
    <row r="204" s="6" customFormat="1" ht="17.25" customHeight="1"/>
    <row r="205" s="6" customFormat="1" ht="17.25" customHeight="1"/>
    <row r="206" s="6" customFormat="1" ht="17.25" customHeight="1"/>
    <row r="207" s="6" customFormat="1" ht="17.25" customHeight="1"/>
    <row r="208" s="6" customFormat="1" ht="17.25" customHeight="1"/>
    <row r="209" s="6" customFormat="1" ht="17.25" customHeight="1"/>
    <row r="210" s="6" customFormat="1" ht="17.25" customHeight="1"/>
    <row r="211" s="6" customFormat="1" ht="17.25" customHeight="1"/>
    <row r="212" s="6" customFormat="1" ht="17.25" customHeight="1"/>
    <row r="213" s="6" customFormat="1" ht="17.25" customHeight="1"/>
    <row r="214" s="6" customFormat="1" ht="17.25" customHeight="1"/>
    <row r="215" s="6" customFormat="1" ht="17.25" customHeight="1"/>
    <row r="216" s="6" customFormat="1" ht="17.25" customHeight="1"/>
    <row r="217" s="6" customFormat="1" ht="17.25" customHeight="1"/>
    <row r="218" s="6" customFormat="1" ht="17.25" customHeight="1"/>
    <row r="219" s="6" customFormat="1" ht="17.25" customHeight="1"/>
    <row r="220" s="6" customFormat="1" ht="17.25" customHeight="1"/>
    <row r="221" s="6" customFormat="1" ht="17.25" customHeight="1"/>
    <row r="222" s="6" customFormat="1" ht="17.25" customHeight="1"/>
    <row r="223" s="6" customFormat="1" ht="17.25" customHeight="1"/>
    <row r="224" s="6" customFormat="1" ht="17.25" customHeight="1"/>
    <row r="225" s="6" customFormat="1" ht="17.25" customHeight="1"/>
    <row r="226" s="6" customFormat="1" ht="17.25" customHeight="1"/>
    <row r="227" s="6" customFormat="1" ht="17.25" customHeight="1"/>
    <row r="228" s="6" customFormat="1" ht="17.25" customHeight="1"/>
    <row r="229" s="6" customFormat="1" ht="17.25" customHeight="1"/>
    <row r="230" s="6" customFormat="1" ht="17.25" customHeight="1"/>
    <row r="231" s="6" customFormat="1" ht="17.25" customHeight="1"/>
    <row r="232" s="6" customFormat="1" ht="17.25" customHeight="1"/>
    <row r="233" s="6" customFormat="1" ht="17.25" customHeight="1"/>
    <row r="234" s="6" customFormat="1" ht="17.25" customHeight="1"/>
    <row r="235" s="6" customFormat="1" ht="17.25" customHeight="1"/>
    <row r="236" s="6" customFormat="1" ht="17.25" customHeight="1"/>
    <row r="237" s="6" customFormat="1" ht="17.25" customHeight="1"/>
    <row r="238" s="6" customFormat="1" ht="17.25" customHeight="1"/>
    <row r="239" s="6" customFormat="1" ht="17.25" customHeight="1"/>
    <row r="240" s="6" customFormat="1" ht="17.25" customHeight="1"/>
    <row r="241" s="6" customFormat="1" ht="17.25" customHeight="1"/>
    <row r="242" s="6" customFormat="1" ht="17.25" customHeight="1"/>
    <row r="243" s="6" customFormat="1" ht="17.25" customHeight="1"/>
    <row r="244" s="6" customFormat="1" ht="17.25" customHeight="1"/>
    <row r="245" s="6" customFormat="1" ht="17.25" customHeight="1"/>
    <row r="246" s="6" customFormat="1" ht="17.25" customHeight="1"/>
    <row r="247" s="6" customFormat="1" ht="17.25" customHeight="1"/>
    <row r="248" s="6" customFormat="1" ht="17.25" customHeight="1"/>
    <row r="249" s="6" customFormat="1" ht="17.25" customHeight="1"/>
    <row r="250" s="6" customFormat="1" ht="17.25" customHeight="1"/>
    <row r="251" s="6" customFormat="1" ht="17.25" customHeight="1"/>
    <row r="252" s="6" customFormat="1" ht="17.25" customHeight="1"/>
    <row r="253" s="6" customFormat="1" ht="17.25" customHeight="1"/>
    <row r="254" s="6" customFormat="1" ht="17.25" customHeight="1"/>
    <row r="255" s="6" customFormat="1" ht="17.25" customHeight="1"/>
    <row r="256" s="6" customFormat="1" ht="17.25" customHeight="1"/>
    <row r="257" s="6" customFormat="1" ht="17.25" customHeight="1"/>
    <row r="258" s="6" customFormat="1" ht="17.25" customHeight="1"/>
    <row r="259" s="6" customFormat="1" ht="17.25" customHeight="1"/>
    <row r="260" s="6" customFormat="1" ht="17.25" customHeight="1"/>
    <row r="261" s="6" customFormat="1" ht="17.25" customHeight="1"/>
    <row r="262" s="6" customFormat="1" ht="17.25" customHeight="1"/>
    <row r="263" s="6" customFormat="1" ht="17.25" customHeight="1"/>
    <row r="264" s="6" customFormat="1" ht="17.25" customHeight="1"/>
    <row r="265" s="6" customFormat="1" ht="17.25" customHeight="1"/>
    <row r="266" s="6" customFormat="1" ht="17.25" customHeight="1"/>
    <row r="267" s="6" customFormat="1" ht="17.25" customHeight="1"/>
    <row r="268" s="6" customFormat="1" ht="17.25" customHeight="1"/>
    <row r="269" s="6" customFormat="1" ht="17.25" customHeight="1"/>
    <row r="270" s="6" customFormat="1" ht="17.25" customHeight="1"/>
    <row r="271" s="6" customFormat="1" ht="17.25" customHeight="1"/>
    <row r="272" s="6" customFormat="1" ht="17.25" customHeight="1"/>
    <row r="273" s="6" customFormat="1" ht="17.25" customHeight="1"/>
    <row r="274" s="6" customFormat="1" ht="17.25" customHeight="1"/>
    <row r="275" s="6" customFormat="1" ht="17.25" customHeight="1"/>
    <row r="276" s="6" customFormat="1" ht="17.25" customHeight="1"/>
    <row r="277" s="6" customFormat="1" ht="17.25" customHeight="1"/>
    <row r="278" s="6" customFormat="1" ht="17.25" customHeight="1"/>
    <row r="279" s="6" customFormat="1" ht="17.25" customHeight="1"/>
    <row r="280" s="6" customFormat="1" ht="17.25" customHeight="1"/>
    <row r="281" s="6" customFormat="1" ht="17.25" customHeight="1"/>
    <row r="282" s="6" customFormat="1" ht="17.25" customHeight="1"/>
    <row r="283" s="6" customFormat="1" ht="17.25" customHeight="1"/>
    <row r="284" s="6" customFormat="1" ht="17.25" customHeight="1"/>
    <row r="285" s="6" customFormat="1" ht="17.25" customHeight="1"/>
    <row r="286" s="6" customFormat="1" ht="17.25" customHeight="1"/>
    <row r="287" s="6" customFormat="1" ht="17.25" customHeight="1"/>
    <row r="288" s="6" customFormat="1" ht="17.25" customHeight="1"/>
    <row r="289" s="6" customFormat="1" ht="17.25" customHeight="1"/>
    <row r="290" s="6" customFormat="1" ht="17.25" customHeight="1"/>
    <row r="291" s="6" customFormat="1" ht="17.25" customHeight="1"/>
    <row r="292" s="6" customFormat="1" ht="17.25" customHeight="1"/>
    <row r="293" s="6" customFormat="1" ht="17.25" customHeight="1"/>
    <row r="294" s="6" customFormat="1" ht="17.25" customHeight="1"/>
    <row r="295" s="6" customFormat="1" ht="17.25" customHeight="1"/>
    <row r="296" s="6" customFormat="1" ht="17.25" customHeight="1"/>
    <row r="297" s="6" customFormat="1" ht="17.25" customHeight="1"/>
    <row r="298" s="6" customFormat="1" ht="17.25" customHeight="1"/>
    <row r="299" s="6" customFormat="1" ht="17.25" customHeight="1"/>
    <row r="300" s="6" customFormat="1" ht="17.25" customHeight="1"/>
    <row r="301" s="6" customFormat="1" ht="17.25" customHeight="1"/>
    <row r="302" s="6" customFormat="1" ht="17.25" customHeight="1"/>
    <row r="303" s="6" customFormat="1" ht="17.25" customHeight="1"/>
    <row r="304" s="6" customFormat="1" ht="17.25" customHeight="1"/>
    <row r="305" s="6" customFormat="1" ht="17.25" customHeight="1"/>
    <row r="306" s="6" customFormat="1" ht="17.25" customHeight="1"/>
    <row r="307" s="6" customFormat="1" ht="17.25" customHeight="1"/>
    <row r="308" s="6" customFormat="1" ht="17.25" customHeight="1"/>
    <row r="309" s="6" customFormat="1" ht="17.25" customHeight="1"/>
    <row r="310" s="6" customFormat="1" ht="17.25" customHeight="1"/>
    <row r="311" s="6" customFormat="1" ht="17.25" customHeight="1"/>
    <row r="312" s="6" customFormat="1" ht="17.25" customHeight="1"/>
    <row r="313" s="6" customFormat="1" ht="17.25" customHeight="1"/>
    <row r="314" s="6" customFormat="1" ht="17.25" customHeight="1"/>
    <row r="315" s="6" customFormat="1" ht="17.25" customHeight="1"/>
    <row r="316" s="6" customFormat="1" ht="17.25" customHeight="1"/>
    <row r="317" s="6" customFormat="1" ht="17.25" customHeight="1"/>
    <row r="318" s="6" customFormat="1" ht="17.25" customHeight="1"/>
    <row r="319" s="6" customFormat="1" ht="17.25" customHeight="1"/>
    <row r="320" s="6" customFormat="1" ht="17.25" customHeight="1"/>
    <row r="321" s="6" customFormat="1" ht="17.25" customHeight="1"/>
    <row r="322" s="6" customFormat="1" ht="17.25" customHeight="1"/>
    <row r="323" s="6" customFormat="1" ht="17.25" customHeight="1"/>
    <row r="324" s="6" customFormat="1" ht="17.25" customHeight="1"/>
    <row r="325" s="6" customFormat="1" ht="17.25" customHeight="1"/>
    <row r="326" s="6" customFormat="1" ht="17.25" customHeight="1"/>
    <row r="327" s="6" customFormat="1" ht="17.25" customHeight="1"/>
    <row r="328" s="6" customFormat="1" ht="17.25" customHeight="1"/>
    <row r="329" s="6" customFormat="1" ht="17.25" customHeight="1"/>
    <row r="330" s="6" customFormat="1" ht="17.25" customHeight="1"/>
    <row r="331" s="6" customFormat="1" ht="17.25" customHeight="1"/>
    <row r="332" s="6" customFormat="1" ht="17.25" customHeight="1"/>
    <row r="333" s="6" customFormat="1" ht="17.25" customHeight="1"/>
    <row r="334" s="6" customFormat="1" ht="17.25" customHeight="1"/>
    <row r="335" s="6" customFormat="1" ht="17.25" customHeight="1"/>
    <row r="336" s="6" customFormat="1" ht="17.25" customHeight="1"/>
    <row r="337" s="6" customFormat="1" ht="17.25" customHeight="1"/>
    <row r="338" s="6" customFormat="1" ht="17.25" customHeight="1"/>
    <row r="339" s="6" customFormat="1" ht="17.25" customHeight="1"/>
    <row r="340" s="6" customFormat="1" ht="17.25" customHeight="1"/>
    <row r="341" s="6" customFormat="1" ht="17.25" customHeight="1"/>
    <row r="342" s="6" customFormat="1" ht="17.25" customHeight="1"/>
    <row r="343" s="6" customFormat="1" ht="17.25" customHeight="1"/>
    <row r="344" s="6" customFormat="1" ht="17.25" customHeight="1"/>
    <row r="345" s="6" customFormat="1" ht="17.25" customHeight="1"/>
    <row r="346" s="6" customFormat="1" ht="17.25" customHeight="1"/>
    <row r="347" s="6" customFormat="1" ht="17.25" customHeight="1"/>
    <row r="348" s="6" customFormat="1" ht="17.25" customHeight="1"/>
    <row r="349" s="6" customFormat="1" ht="17.25" customHeight="1"/>
    <row r="350" s="6" customFormat="1" ht="17.25" customHeight="1"/>
    <row r="351" s="6" customFormat="1" ht="17.25" customHeight="1"/>
  </sheetData>
  <mergeCells count="2">
    <mergeCell ref="J3:J5"/>
    <mergeCell ref="A3:A5"/>
  </mergeCells>
  <phoneticPr fontId="4" type="noConversion"/>
  <printOptions horizontalCentered="1"/>
  <pageMargins left="1.2204724409448819" right="1.2204724409448819" top="1.0236220472440944" bottom="2.3622047244094491" header="0" footer="0"/>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18</vt:i4>
      </vt:variant>
      <vt:variant>
        <vt:lpstr>이름 지정된 범위</vt:lpstr>
      </vt:variant>
      <vt:variant>
        <vt:i4>9</vt:i4>
      </vt:variant>
    </vt:vector>
  </HeadingPairs>
  <TitlesOfParts>
    <vt:vector size="27" baseType="lpstr">
      <vt:lpstr>1.인구추이</vt:lpstr>
      <vt:lpstr>2.세대및인구(주민등록)</vt:lpstr>
      <vt:lpstr>3.읍면동별세대및인구(주민등록)</vt:lpstr>
      <vt:lpstr>4.연령(5세계급)및성별인구 </vt:lpstr>
      <vt:lpstr>5.인구동태</vt:lpstr>
      <vt:lpstr>5.혼인상태별 인구(15세이상인구)</vt:lpstr>
      <vt:lpstr>6.교육정도별인구(6세이상인구)</vt:lpstr>
      <vt:lpstr>7.주택점유형태별가구(일반가구)</vt:lpstr>
      <vt:lpstr>8.사용방수별가구(일반가구)</vt:lpstr>
      <vt:lpstr>6. 인구이동</vt:lpstr>
      <vt:lpstr>7.주민등록전입지별인구이동(민원여권과)</vt:lpstr>
      <vt:lpstr>8.주민등록전출지별인구이동(민원여권과)</vt:lpstr>
      <vt:lpstr>9.외국인 국적별 현황(민원여권과)</vt:lpstr>
      <vt:lpstr>10.외국인과의 혼인</vt:lpstr>
      <vt:lpstr>11.사망원인별 사망</vt:lpstr>
      <vt:lpstr>12.여성가구주 현황</vt:lpstr>
      <vt:lpstr>13.다문화 가구 및 가구원</vt:lpstr>
      <vt:lpstr>14.가구원수별 가구</vt:lpstr>
      <vt:lpstr>'1.인구추이'!Print_Area</vt:lpstr>
      <vt:lpstr>'10.외국인과의 혼인'!Print_Area</vt:lpstr>
      <vt:lpstr>'12.여성가구주 현황'!Print_Area</vt:lpstr>
      <vt:lpstr>'13.다문화 가구 및 가구원'!Print_Area</vt:lpstr>
      <vt:lpstr>'2.세대및인구(주민등록)'!Print_Area</vt:lpstr>
      <vt:lpstr>'3.읍면동별세대및인구(주민등록)'!Print_Area</vt:lpstr>
      <vt:lpstr>'4.연령(5세계급)및성별인구 '!Print_Area</vt:lpstr>
      <vt:lpstr>'5.인구동태'!Print_Area</vt:lpstr>
      <vt:lpstr>'9.외국인 국적별 현황(민원여권과)'!Print_Area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통계전산담당관실</dc:creator>
  <cp:lastModifiedBy>master</cp:lastModifiedBy>
  <cp:lastPrinted>2022-04-13T04:47:39Z</cp:lastPrinted>
  <dcterms:created xsi:type="dcterms:W3CDTF">2002-03-09T01:26:46Z</dcterms:created>
  <dcterms:modified xsi:type="dcterms:W3CDTF">2026-07-20T09:45:41Z</dcterms:modified>
</cp:coreProperties>
</file>